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lan\Box Sync\PRH 48.1\CG\CG_Editais de Seleções do PRH 48.1\MSc e DSc\2022.1\"/>
    </mc:Choice>
  </mc:AlternateContent>
  <bookViews>
    <workbookView xWindow="0" yWindow="0" windowWidth="20373" windowHeight="9742"/>
  </bookViews>
  <sheets>
    <sheet name="Doutorado" sheetId="1" r:id="rId1"/>
    <sheet name="Histórico Escolar Conceitos" sheetId="2" r:id="rId2"/>
    <sheet name="Histórico Escolar Número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" i="3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B4" i="1" l="1"/>
  <c r="B5" i="1" s="1"/>
  <c r="D63" i="1"/>
  <c r="F63" i="1" s="1"/>
  <c r="F62" i="1"/>
  <c r="D62" i="1"/>
  <c r="D61" i="1"/>
  <c r="F61" i="1" s="1"/>
  <c r="F60" i="1"/>
  <c r="D60" i="1"/>
  <c r="D59" i="1"/>
  <c r="F59" i="1" s="1"/>
  <c r="F58" i="1"/>
  <c r="D58" i="1"/>
  <c r="D57" i="1"/>
  <c r="F57" i="1" s="1"/>
  <c r="F56" i="1"/>
  <c r="D56" i="1"/>
  <c r="D55" i="1"/>
  <c r="F55" i="1" s="1"/>
  <c r="F54" i="1"/>
  <c r="D54" i="1"/>
  <c r="D53" i="1"/>
  <c r="F53" i="1" s="1"/>
  <c r="F52" i="1"/>
  <c r="D52" i="1"/>
  <c r="D51" i="1"/>
  <c r="F51" i="1" s="1"/>
  <c r="F50" i="1"/>
  <c r="D50" i="1"/>
  <c r="D44" i="1"/>
  <c r="F44" i="1" s="1"/>
  <c r="F43" i="1"/>
  <c r="D43" i="1"/>
  <c r="D42" i="1"/>
  <c r="F42" i="1" s="1"/>
  <c r="F41" i="1"/>
  <c r="D41" i="1"/>
  <c r="D40" i="1"/>
  <c r="F40" i="1" s="1"/>
  <c r="F39" i="1"/>
  <c r="D39" i="1"/>
  <c r="D38" i="1"/>
  <c r="F38" i="1" s="1"/>
  <c r="D33" i="1"/>
  <c r="F33" i="1" s="1"/>
  <c r="D32" i="1"/>
  <c r="F32" i="1" s="1"/>
  <c r="D31" i="1"/>
  <c r="F31" i="1" s="1"/>
  <c r="F30" i="1"/>
  <c r="D30" i="1"/>
  <c r="D29" i="1"/>
  <c r="F29" i="1" s="1"/>
  <c r="D28" i="1"/>
  <c r="F28" i="1" s="1"/>
  <c r="D27" i="1"/>
  <c r="F27" i="1" s="1"/>
  <c r="F26" i="1"/>
  <c r="D26" i="1"/>
  <c r="D25" i="1"/>
  <c r="F25" i="1" s="1"/>
  <c r="D24" i="1"/>
  <c r="F24" i="1" s="1"/>
  <c r="D23" i="1"/>
  <c r="F23" i="1" s="1"/>
  <c r="F22" i="1"/>
  <c r="D22" i="1"/>
  <c r="D21" i="1"/>
  <c r="F21" i="1" s="1"/>
  <c r="F16" i="1"/>
  <c r="D16" i="1"/>
  <c r="D15" i="1"/>
  <c r="F15" i="1" s="1"/>
  <c r="F14" i="1"/>
  <c r="D14" i="1"/>
  <c r="D13" i="1"/>
  <c r="F13" i="1" s="1"/>
  <c r="F12" i="1"/>
  <c r="D12" i="1"/>
  <c r="D11" i="1"/>
  <c r="F11" i="1" s="1"/>
  <c r="F10" i="1"/>
  <c r="D10" i="1"/>
  <c r="D9" i="1"/>
  <c r="F9" i="1" s="1"/>
  <c r="F34" i="1" l="1"/>
  <c r="F45" i="1"/>
  <c r="F64" i="1"/>
  <c r="F17" i="1"/>
  <c r="B65" i="1" l="1"/>
  <c r="B67" i="1" s="1"/>
</calcChain>
</file>

<file path=xl/comments1.xml><?xml version="1.0" encoding="utf-8"?>
<comments xmlns="http://schemas.openxmlformats.org/spreadsheetml/2006/main">
  <authors>
    <author>Allan de Almeida Albuquerque</author>
  </authors>
  <commentList>
    <comment ref="B4" authorId="0" shapeId="0">
      <text>
        <r>
          <rPr>
            <b/>
            <sz val="9"/>
            <color indexed="81"/>
            <rFont val="Segoe UI"/>
            <family val="2"/>
          </rPr>
          <t>Allan de Almeida Albuquerque:</t>
        </r>
        <r>
          <rPr>
            <sz val="9"/>
            <color indexed="81"/>
            <rFont val="Segoe UI"/>
            <family val="2"/>
          </rPr>
          <t xml:space="preserve">
Inserir créditos para cada disciplina</t>
        </r>
      </text>
    </comment>
    <comment ref="C4" authorId="0" shapeId="0">
      <text>
        <r>
          <rPr>
            <b/>
            <sz val="9"/>
            <color indexed="81"/>
            <rFont val="Segoe UI"/>
            <family val="2"/>
          </rPr>
          <t>Allan de Almeida Albuquerque:</t>
        </r>
        <r>
          <rPr>
            <sz val="9"/>
            <color indexed="81"/>
            <rFont val="Segoe UI"/>
            <family val="2"/>
          </rPr>
          <t xml:space="preserve">
Inserir Conceitos: A, B, C ou D.</t>
        </r>
      </text>
    </comment>
    <comment ref="D4" authorId="0" shapeId="0">
      <text>
        <r>
          <rPr>
            <b/>
            <sz val="9"/>
            <color indexed="81"/>
            <rFont val="Segoe UI"/>
            <family val="2"/>
          </rPr>
          <t>Allan de Almeida Albuquerque:</t>
        </r>
        <r>
          <rPr>
            <sz val="9"/>
            <color indexed="81"/>
            <rFont val="Segoe UI"/>
            <family val="2"/>
          </rPr>
          <t xml:space="preserve">
Conversão automática de Conceito para Nota.</t>
        </r>
      </text>
    </comment>
  </commentList>
</comments>
</file>

<file path=xl/comments2.xml><?xml version="1.0" encoding="utf-8"?>
<comments xmlns="http://schemas.openxmlformats.org/spreadsheetml/2006/main">
  <authors>
    <author>Allan de Almeida Albuquerque</author>
  </authors>
  <commentList>
    <comment ref="B4" authorId="0" shapeId="0">
      <text>
        <r>
          <rPr>
            <b/>
            <sz val="9"/>
            <color indexed="81"/>
            <rFont val="Segoe UI"/>
            <family val="2"/>
          </rPr>
          <t>Allan de Almeida Albuquerque:</t>
        </r>
        <r>
          <rPr>
            <sz val="9"/>
            <color indexed="81"/>
            <rFont val="Segoe UI"/>
            <family val="2"/>
          </rPr>
          <t xml:space="preserve">
Inserir créditos para cada disciplina</t>
        </r>
      </text>
    </comment>
    <comment ref="C4" authorId="0" shapeId="0">
      <text>
        <r>
          <rPr>
            <b/>
            <sz val="9"/>
            <color indexed="81"/>
            <rFont val="Segoe UI"/>
            <family val="2"/>
          </rPr>
          <t>Allan de Almeida Albuquerque:</t>
        </r>
        <r>
          <rPr>
            <sz val="9"/>
            <color indexed="81"/>
            <rFont val="Segoe UI"/>
            <family val="2"/>
          </rPr>
          <t xml:space="preserve">
Nota entre 0 e 10</t>
        </r>
      </text>
    </comment>
    <comment ref="D4" authorId="0" shapeId="0">
      <text>
        <r>
          <rPr>
            <b/>
            <sz val="9"/>
            <color indexed="81"/>
            <rFont val="Segoe UI"/>
            <family val="2"/>
          </rPr>
          <t>Allan de Almeida Albuquerque:</t>
        </r>
        <r>
          <rPr>
            <sz val="9"/>
            <color indexed="81"/>
            <rFont val="Segoe UI"/>
            <family val="2"/>
          </rPr>
          <t xml:space="preserve">
Cálculo da Nota.</t>
        </r>
      </text>
    </comment>
  </commentList>
</comments>
</file>

<file path=xl/sharedStrings.xml><?xml version="1.0" encoding="utf-8"?>
<sst xmlns="http://schemas.openxmlformats.org/spreadsheetml/2006/main" count="137" uniqueCount="101">
  <si>
    <t>ANEXO 1 - Barema de pontuações da Seleção de Bolsistas de Doutorado do PRH 48.1</t>
  </si>
  <si>
    <t>Apenas as células em realce amarelo devem ser preenchidas pelo candidato</t>
  </si>
  <si>
    <t>Média aritmética das notas do Histórico Escolar (MHE) da Graduação e do Mestrado</t>
  </si>
  <si>
    <t>ATIVIDADE (o candidato deve indicar período, local, função e atividades desenvolvidas).</t>
  </si>
  <si>
    <t>PONTUAÇÃO POR ITEM</t>
  </si>
  <si>
    <t>PONTUAÇÃO MÁXIMA</t>
  </si>
  <si>
    <t>VALOR</t>
  </si>
  <si>
    <t>QUANTIDADE</t>
  </si>
  <si>
    <t>PONTUAÇÃO</t>
  </si>
  <si>
    <t>Estágio de graduação ou mestrado no exterior (Programa Ciência sem Fronteiras, Brafitec ou similar) por, no mínimo, 6 meses.</t>
  </si>
  <si>
    <t>5,0 por semestre</t>
  </si>
  <si>
    <t>Intercambio acadêmico em outra IES por, no mínimo, 6 meses.</t>
  </si>
  <si>
    <t>3,0 por semestre</t>
  </si>
  <si>
    <t>Especialização com, no mínimo, 360 horas em uma das áreas temáticas do PRH 48.1.</t>
  </si>
  <si>
    <t>1,5 por especialização</t>
  </si>
  <si>
    <t>Especialização com, no mínimo, 360 horas em áreas afins</t>
  </si>
  <si>
    <t>1,0 por especialização</t>
  </si>
  <si>
    <t>Teste de língua inglesa (MTELP, TOEIC, TOEFL paper, TOEFL IBT, ITP, IELTS e Cambridge PET). Os escores mínimos exigidos em cada teste são: MTELP (escore mínimo 46 pontos); TOEIC (escore mínimo 550 pontos); TOEFL paper (escore mínimo 470 pontos); TOEFL IBT (escore mínimo 52 pontos); TOEFL ITP (escore mínimo 480 pontos); IELTS (escore mínimo 5 pontos); e Cambridge PET (escore mínimo 60 pontos).</t>
  </si>
  <si>
    <t>Certificado de curso de inglês com duração acima de 80, 160, 240 ou 320 horas</t>
  </si>
  <si>
    <t>0,25 a cada 80 h</t>
  </si>
  <si>
    <t>Laúrea acadêmica na graduação</t>
  </si>
  <si>
    <t>5,0 por laúrea</t>
  </si>
  <si>
    <t xml:space="preserve">Outros itens de Formação Acadêmica Complementar julgados como relevantes pela Comissão </t>
  </si>
  <si>
    <t>0,5 por item</t>
  </si>
  <si>
    <t>FAC</t>
  </si>
  <si>
    <t>2 – EXPERIÊNCIA PROFISSIONAL (EP) (Pontuação máxima 10, peso 2):</t>
  </si>
  <si>
    <t>PONTUAÇÃO POR SEMESTRE</t>
  </si>
  <si>
    <t>Atividade de monitoria por, no mínimo, 6 meses em uma das áreas temáticas do PRH 48.1</t>
  </si>
  <si>
    <t>1,5 por semestre</t>
  </si>
  <si>
    <t>Atividade de monitoria em áreas afins por, no mínimo, 6 meses</t>
  </si>
  <si>
    <t>1,0 por semestre</t>
  </si>
  <si>
    <t>Estágio Docência por, no mínimo, 6 meses em uma das áreas temáticas do PRH 48.1</t>
  </si>
  <si>
    <t>2,0 por semestre</t>
  </si>
  <si>
    <t>Estágio Docência em áreas afins por, no mínimo, 6 meses</t>
  </si>
  <si>
    <t>Magistério em nível superior em uma das áreas temáticas do PRH 48.1.</t>
  </si>
  <si>
    <t>4,0 por semestre</t>
  </si>
  <si>
    <t>Magistério em nível superior em áreas afins.</t>
  </si>
  <si>
    <t>Estágio voluntário ou remunerado com mínimo 120 horas em uma das áreas temáticas do PRH 48.1</t>
  </si>
  <si>
    <t>Estágio voluntário ou remunerado com no mínimo 120 horas em áreas afins</t>
  </si>
  <si>
    <t>0,75 por semestre</t>
  </si>
  <si>
    <t>Atuação Profissional em nível superior em uma das áreas temáticas do PRH 48.1.</t>
  </si>
  <si>
    <t>Atuação Profissional em nível superior em áreas afins</t>
  </si>
  <si>
    <t>Outras atividades (técnico em pesquisa, consultor, assistente de laboratório etc.) em uma das áreas temáticas do PRH 48.1</t>
  </si>
  <si>
    <t>Outras atividades (técnico em pesquisa, consultor, assistente de laboratório etc.) em áreas afins</t>
  </si>
  <si>
    <t xml:space="preserve">Outros itens de Experiência Profissional julgados como relevantes pela Comissão </t>
  </si>
  <si>
    <t>EP</t>
  </si>
  <si>
    <t>Atividade de Iniciação Científica ou similar por, no mínimo, 6 meses em uma das áreas temáticas do PRH 48.1</t>
  </si>
  <si>
    <t>Atividade de Iniciação Científica ou similar em áreas afins por, no mínimo, 6 meses</t>
  </si>
  <si>
    <t>Participação em projeto de pesquisa aprovado por instâncias pertinentes após concluir a graduação por, no mínimo, 6 meses em uma das áreas temáticas do PRH 48.1</t>
  </si>
  <si>
    <t>2,5 por semestre</t>
  </si>
  <si>
    <t>Participação em projeto de pesquisa em áreas afins aprovado por instâncias pertinentes após concluir a graduação por, no mínimo, 6 meses</t>
  </si>
  <si>
    <t>Participação em projeto de extensão aprovado por instâncias pertinentes após concluir a graduação por, no mínimo, 6 meses em uma das áreas temáticas do PRH 48.1</t>
  </si>
  <si>
    <t>Participação em projeto de extensão em áreas afins aprovado por instâncias pertinentes após concluir a graduação por, no mínimo, 6 meses</t>
  </si>
  <si>
    <t xml:space="preserve">Outros itens de Atividades de Pesquisa/Extensão julgados como relevantes pela Comissão </t>
  </si>
  <si>
    <t>APE</t>
  </si>
  <si>
    <t>TRABALHO PRODUZIDO (o candidato deve comprovar periódico/evento, local, título, autores e número de páginas).</t>
  </si>
  <si>
    <t>PONTUAÇÃO POR PRODUÇÃO</t>
  </si>
  <si>
    <t>Doutorado</t>
  </si>
  <si>
    <t>Apresentação de trabalhos/resumos em congressos nacionais</t>
  </si>
  <si>
    <t>0,25 por apresentação</t>
  </si>
  <si>
    <t>Publicação de trabalhos completos em anais de congresso nacional</t>
  </si>
  <si>
    <t>0,50 por publicação</t>
  </si>
  <si>
    <t>Apresentação de trabalhos/resumos em congressos internacionais</t>
  </si>
  <si>
    <t>0,50 por apresentação</t>
  </si>
  <si>
    <t>Publicação de trabalhos completos em anais de congresso internacional</t>
  </si>
  <si>
    <t>0,75 por publicação</t>
  </si>
  <si>
    <t>Autoria em revista nacional/internacional inclusa no Qualis/CAPES (A1 ou A2)</t>
  </si>
  <si>
    <t>7,5 por publicação</t>
  </si>
  <si>
    <t>Autoria em revista nacional/internacional inclusa no Qualis/CAPES (A3 ou A4)</t>
  </si>
  <si>
    <t>2,5 por publicação</t>
  </si>
  <si>
    <t>Autoria em revista nacional/internacional inclusa no Qualis/CAPES  (B1 a B5)</t>
  </si>
  <si>
    <t>1,0 por publicação</t>
  </si>
  <si>
    <t>Autoria em revista nacional/internacional não inclusa no Qualis/CAPES</t>
  </si>
  <si>
    <t>Autoria de, no máximo, dois capítulos de livros em alguma das áreas temáticas do PRH 48.1 com corpo editorial</t>
  </si>
  <si>
    <t>1,0 por capítulo</t>
  </si>
  <si>
    <t>Autoria de, no máximo, dois capítulos de livros em áreas afins</t>
  </si>
  <si>
    <t>0,75 por capítulo</t>
  </si>
  <si>
    <t>Patente com concessão devidamente comprovada (certificado de conclusão ou consulta na plataforma INPI). Não serão considerados depósitos nem patentes publicadas.</t>
  </si>
  <si>
    <t>7,5 por patente</t>
  </si>
  <si>
    <t>Patente depositada e/ou publicada</t>
  </si>
  <si>
    <t>1,5 por patente</t>
  </si>
  <si>
    <t>Prêmios científicos relevantes (Melhor trabalho em congressos nacionais/internacionais, etc)</t>
  </si>
  <si>
    <t>1,5 por prêmio</t>
  </si>
  <si>
    <t>Outros itens de Produção Acadêmica julgados como relevantes pela Comissão de Seleção</t>
  </si>
  <si>
    <t>PA</t>
  </si>
  <si>
    <t>Nota para a Produção Acadêmica Global (PAG) para Doutorado</t>
  </si>
  <si>
    <t>Nota final para o Doutorado (NFD)</t>
  </si>
  <si>
    <t>Coeficiente de Rendimento Escolar Geral no curso de graduação (HEG)</t>
  </si>
  <si>
    <t>Coeficiente de Rendimento Escolar Geral no curso do Mestrado ou equivalente (HEM)</t>
  </si>
  <si>
    <t>Histórico Escolar do Curso de Mestrado</t>
  </si>
  <si>
    <t>Nome da Disciplina</t>
  </si>
  <si>
    <t>Créditos</t>
  </si>
  <si>
    <t>Conceito</t>
  </si>
  <si>
    <t>Nota</t>
  </si>
  <si>
    <t>O Aluno de Doutorado deve preencher as Notas ou Conceitos do Histórico Escolar do Mestrado na aba Histórico Escolar adequada ao seu Histórico Escolar do Mestrado.</t>
  </si>
  <si>
    <r>
      <t xml:space="preserve">Inserir Nomes das Disciplinas, Créditos (1, 2, 3, 4, 5) e Conceitos (A, B, C, D) nos campos em realce amarelo, </t>
    </r>
    <r>
      <rPr>
        <b/>
        <u/>
        <sz val="14"/>
        <rFont val="Calibri"/>
        <family val="2"/>
      </rPr>
      <t>se o Histórico Escolar do Mestrado for dado por conceitos. Caso contrário, usar a aba Histórico Escolar Números e deixar todas as células amarelas abaixo vazias a fim de evitar erros no cálculo de HEM.</t>
    </r>
  </si>
  <si>
    <r>
      <t xml:space="preserve">Inserir Nomes das Disciplinas, Créditos (1, 2, 3, 4, 5) e Notas (entre 0 e 10) nos campos em realce amarelo, </t>
    </r>
    <r>
      <rPr>
        <b/>
        <u/>
        <sz val="14"/>
        <color theme="1"/>
        <rFont val="Calibri"/>
        <family val="2"/>
      </rPr>
      <t>se o Histórico Escolar do Mestrado for dado por Notas entre 0 e 10. Caso contrário usar a aba Histórico Escolar Conceitos e deixar todas as células amarelas abaixo vazias a fim de evitar erros no cálculo de HEM.</t>
    </r>
  </si>
  <si>
    <t>3,0 por teste com pontuação mínima comprovada</t>
  </si>
  <si>
    <t>1 – FORMAÇÃO ACADÊMICA COMPLEMENTAR (FAC) (Pontuação máxima 10, peso 1):</t>
  </si>
  <si>
    <t>3 – ATIVIDADES DE PESQUISA/EXTENSÃO (APE) (Pontuação máxima 10, peso 2):</t>
  </si>
  <si>
    <t>4 – PRODUÇÃO ACADÊMICA (PA) (Pontuação máxima 10, peso 5):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</si>
</sst>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Arial"/>
      <family val="2"/>
    </font>
    <font>
      <b/>
      <sz val="12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u/>
      <sz val="14"/>
      <name val="Calibri"/>
      <family val="2"/>
    </font>
    <font>
      <b/>
      <u/>
      <sz val="14"/>
      <color theme="1"/>
      <name val="Calibri"/>
      <family val="2"/>
    </font>
    <font>
      <b/>
      <sz val="11"/>
      <name val="Arial"/>
      <family val="2"/>
    </font>
    <font>
      <b/>
      <sz val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/>
        <bgColor rgb="FFFFC000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7" fillId="0" borderId="0"/>
  </cellStyleXfs>
  <cellXfs count="52">
    <xf numFmtId="0" fontId="0" fillId="0" borderId="0" xfId="0"/>
    <xf numFmtId="0" fontId="0" fillId="0" borderId="0" xfId="0" applyFont="1" applyAlignment="1"/>
    <xf numFmtId="0" fontId="1" fillId="2" borderId="2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5" borderId="4" xfId="0" applyFont="1" applyFill="1" applyBorder="1" applyAlignment="1" applyProtection="1">
      <alignment horizontal="center" vertical="center" wrapText="1"/>
      <protection locked="0"/>
    </xf>
    <xf numFmtId="2" fontId="3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7" fillId="0" borderId="0" xfId="1"/>
    <xf numFmtId="0" fontId="1" fillId="6" borderId="2" xfId="1" applyFont="1" applyFill="1" applyBorder="1" applyAlignment="1">
      <alignment vertical="center" wrapText="1"/>
    </xf>
    <xf numFmtId="0" fontId="1" fillId="6" borderId="3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 applyProtection="1">
      <alignment vertical="center" wrapText="1"/>
      <protection locked="0"/>
    </xf>
    <xf numFmtId="0" fontId="3" fillId="5" borderId="4" xfId="1" applyFont="1" applyFill="1" applyBorder="1" applyAlignment="1" applyProtection="1">
      <alignment horizontal="center" vertical="center" wrapText="1"/>
      <protection locked="0"/>
    </xf>
    <xf numFmtId="164" fontId="3" fillId="5" borderId="4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4" xfId="1" applyNumberFormat="1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Alignment="1"/>
    <xf numFmtId="0" fontId="14" fillId="2" borderId="2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2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2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1" fillId="3" borderId="0" xfId="0" applyFont="1" applyFill="1" applyBorder="1" applyAlignment="1">
      <alignment horizontal="center" vertical="center"/>
    </xf>
    <xf numFmtId="0" fontId="13" fillId="0" borderId="0" xfId="0" applyFont="1" applyBorder="1"/>
    <xf numFmtId="0" fontId="4" fillId="7" borderId="1" xfId="0" applyFont="1" applyFill="1" applyBorder="1" applyAlignment="1">
      <alignment horizontal="center" vertical="center"/>
    </xf>
    <xf numFmtId="0" fontId="2" fillId="8" borderId="0" xfId="0" applyFont="1" applyFill="1" applyBorder="1"/>
    <xf numFmtId="0" fontId="14" fillId="2" borderId="7" xfId="0" applyFont="1" applyFill="1" applyBorder="1" applyAlignment="1">
      <alignment vertical="center" wrapText="1"/>
    </xf>
    <xf numFmtId="0" fontId="2" fillId="0" borderId="5" xfId="0" applyFont="1" applyBorder="1"/>
    <xf numFmtId="0" fontId="14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8" fillId="6" borderId="0" xfId="1" applyFont="1" applyFill="1" applyBorder="1" applyAlignment="1">
      <alignment horizontal="center" vertical="center" wrapText="1"/>
    </xf>
    <xf numFmtId="0" fontId="8" fillId="8" borderId="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346118</xdr:colOff>
      <xdr:row>2</xdr:row>
      <xdr:rowOff>102900</xdr:rowOff>
    </xdr:from>
    <xdr:to>
      <xdr:col>16</xdr:col>
      <xdr:colOff>209075</xdr:colOff>
      <xdr:row>19</xdr:row>
      <xdr:rowOff>136109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0423" y="1085120"/>
          <a:ext cx="8281985" cy="3522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289989</xdr:colOff>
      <xdr:row>18</xdr:row>
      <xdr:rowOff>149670</xdr:rowOff>
    </xdr:from>
    <xdr:to>
      <xdr:col>19</xdr:col>
      <xdr:colOff>648459</xdr:colOff>
      <xdr:row>29</xdr:row>
      <xdr:rowOff>45887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294" y="4415311"/>
          <a:ext cx="10882256" cy="21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318055</xdr:colOff>
      <xdr:row>2</xdr:row>
      <xdr:rowOff>46778</xdr:rowOff>
    </xdr:from>
    <xdr:to>
      <xdr:col>16</xdr:col>
      <xdr:colOff>181012</xdr:colOff>
      <xdr:row>19</xdr:row>
      <xdr:rowOff>79987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360" y="1028998"/>
          <a:ext cx="8281985" cy="35224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280634</xdr:colOff>
      <xdr:row>19</xdr:row>
      <xdr:rowOff>74835</xdr:rowOff>
    </xdr:from>
    <xdr:to>
      <xdr:col>19</xdr:col>
      <xdr:colOff>639104</xdr:colOff>
      <xdr:row>29</xdr:row>
      <xdr:rowOff>176850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939" y="4546274"/>
          <a:ext cx="10882256" cy="21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3"/>
  <sheetViews>
    <sheetView tabSelected="1" zoomScale="85" zoomScaleNormal="85" workbookViewId="0">
      <selection activeCell="B3" sqref="B3"/>
    </sheetView>
  </sheetViews>
  <sheetFormatPr defaultColWidth="12.59765625" defaultRowHeight="15.05" customHeight="1" x14ac:dyDescent="0.25"/>
  <cols>
    <col min="1" max="1" width="77.69921875" style="1" customWidth="1"/>
    <col min="2" max="2" width="22.69921875" style="1" customWidth="1"/>
    <col min="3" max="3" width="18.69921875" style="1" customWidth="1"/>
    <col min="4" max="4" width="7.3984375" style="1" customWidth="1"/>
    <col min="5" max="6" width="11.69921875" style="1" customWidth="1"/>
    <col min="7" max="13" width="7.59765625" style="1" customWidth="1"/>
    <col min="14" max="14" width="8.19921875" style="1" customWidth="1"/>
    <col min="15" max="26" width="7.59765625" style="1" customWidth="1"/>
    <col min="27" max="16384" width="12.59765625" style="1"/>
  </cols>
  <sheetData>
    <row r="1" spans="1:14" ht="31.5" customHeight="1" x14ac:dyDescent="0.25">
      <c r="A1" s="39" t="s">
        <v>0</v>
      </c>
      <c r="B1" s="40"/>
      <c r="D1" s="41" t="s">
        <v>1</v>
      </c>
      <c r="E1" s="42"/>
      <c r="F1" s="42"/>
      <c r="G1" s="42"/>
      <c r="H1" s="42"/>
      <c r="I1" s="42"/>
      <c r="J1" s="42"/>
    </row>
    <row r="3" spans="1:14" ht="16.3" thickBot="1" x14ac:dyDescent="0.3">
      <c r="A3" s="2" t="s">
        <v>87</v>
      </c>
      <c r="B3" s="36"/>
    </row>
    <row r="4" spans="1:14" ht="16.3" thickBot="1" x14ac:dyDescent="0.3">
      <c r="A4" s="2" t="s">
        <v>88</v>
      </c>
      <c r="B4" s="3" t="e">
        <f>IF(ISNUMBER(SUMPRODUCT('Histórico Escolar Conceitos'!B4:B52,'Histórico Escolar Conceitos'!D4:D52)/SUM('Histórico Escolar Conceitos'!B4:B52)),SUMPRODUCT('Histórico Escolar Conceitos'!B4:B52,'Histórico Escolar Conceitos'!D4:D52)/SUM('Histórico Escolar Conceitos'!B4:B52),SUMPRODUCT('Histórico Escolar Números'!B4:B52,'Histórico Escolar Números'!D4:D52)/SUM('Histórico Escolar Números'!B4:B52))</f>
        <v>#DIV/0!</v>
      </c>
      <c r="C4" s="43" t="s">
        <v>94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ht="16.3" thickBot="1" x14ac:dyDescent="0.3">
      <c r="A5" s="2" t="s">
        <v>2</v>
      </c>
      <c r="B5" s="3" t="e">
        <f>AVERAGE(B3:B4)</f>
        <v>#DIV/0!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7" spans="1:14" ht="16.3" thickBot="1" x14ac:dyDescent="0.35">
      <c r="A7" s="21" t="s">
        <v>98</v>
      </c>
      <c r="B7" s="22"/>
      <c r="C7" s="22"/>
      <c r="D7" s="22"/>
    </row>
    <row r="8" spans="1:14" ht="31.95" thickBot="1" x14ac:dyDescent="0.3">
      <c r="A8" s="23" t="s">
        <v>3</v>
      </c>
      <c r="B8" s="24" t="s">
        <v>4</v>
      </c>
      <c r="C8" s="24" t="s">
        <v>5</v>
      </c>
      <c r="D8" s="24" t="s">
        <v>6</v>
      </c>
      <c r="E8" s="5" t="s">
        <v>7</v>
      </c>
      <c r="F8" s="5" t="s">
        <v>8</v>
      </c>
    </row>
    <row r="9" spans="1:14" ht="31.95" thickBot="1" x14ac:dyDescent="0.3">
      <c r="A9" s="25" t="s">
        <v>9</v>
      </c>
      <c r="B9" s="10" t="s">
        <v>10</v>
      </c>
      <c r="C9" s="11">
        <v>10</v>
      </c>
      <c r="D9" s="10" t="str">
        <f t="shared" ref="D9:D16" si="0">LEFT(B9,4)</f>
        <v xml:space="preserve">5,0 </v>
      </c>
      <c r="E9" s="37"/>
      <c r="F9" s="6">
        <f t="shared" ref="F9:F16" si="1">IF(D9*E9&gt;C9,C9,D9*E9)</f>
        <v>0</v>
      </c>
    </row>
    <row r="10" spans="1:14" ht="16.3" thickBot="1" x14ac:dyDescent="0.3">
      <c r="A10" s="7" t="s">
        <v>11</v>
      </c>
      <c r="B10" s="10" t="s">
        <v>12</v>
      </c>
      <c r="C10" s="11">
        <v>6</v>
      </c>
      <c r="D10" s="10" t="str">
        <f t="shared" si="0"/>
        <v xml:space="preserve">3,0 </v>
      </c>
      <c r="E10" s="37"/>
      <c r="F10" s="6">
        <f t="shared" si="1"/>
        <v>0</v>
      </c>
    </row>
    <row r="11" spans="1:14" ht="16.3" thickBot="1" x14ac:dyDescent="0.3">
      <c r="A11" s="7" t="s">
        <v>13</v>
      </c>
      <c r="B11" s="10" t="s">
        <v>14</v>
      </c>
      <c r="C11" s="11">
        <v>1.5</v>
      </c>
      <c r="D11" s="10" t="str">
        <f t="shared" si="0"/>
        <v xml:space="preserve">1,5 </v>
      </c>
      <c r="E11" s="37"/>
      <c r="F11" s="6">
        <f t="shared" si="1"/>
        <v>0</v>
      </c>
    </row>
    <row r="12" spans="1:14" ht="16.3" thickBot="1" x14ac:dyDescent="0.3">
      <c r="A12" s="7" t="s">
        <v>15</v>
      </c>
      <c r="B12" s="10" t="s">
        <v>16</v>
      </c>
      <c r="C12" s="11">
        <v>1</v>
      </c>
      <c r="D12" s="10" t="str">
        <f t="shared" si="0"/>
        <v xml:space="preserve">1,0 </v>
      </c>
      <c r="E12" s="8"/>
      <c r="F12" s="9">
        <f t="shared" si="1"/>
        <v>0</v>
      </c>
    </row>
    <row r="13" spans="1:14" ht="78.900000000000006" thickBot="1" x14ac:dyDescent="0.3">
      <c r="A13" s="7" t="s">
        <v>17</v>
      </c>
      <c r="B13" s="10" t="s">
        <v>97</v>
      </c>
      <c r="C13" s="11">
        <v>3</v>
      </c>
      <c r="D13" s="10" t="str">
        <f t="shared" si="0"/>
        <v xml:space="preserve">3,0 </v>
      </c>
      <c r="E13" s="37"/>
      <c r="F13" s="6">
        <f t="shared" si="1"/>
        <v>0</v>
      </c>
    </row>
    <row r="14" spans="1:14" ht="16.3" thickBot="1" x14ac:dyDescent="0.3">
      <c r="A14" s="7" t="s">
        <v>18</v>
      </c>
      <c r="B14" s="10" t="s">
        <v>19</v>
      </c>
      <c r="C14" s="11">
        <v>1</v>
      </c>
      <c r="D14" s="10" t="str">
        <f t="shared" si="0"/>
        <v>0,25</v>
      </c>
      <c r="E14" s="8"/>
      <c r="F14" s="9">
        <f t="shared" si="1"/>
        <v>0</v>
      </c>
    </row>
    <row r="15" spans="1:14" ht="16.3" thickBot="1" x14ac:dyDescent="0.3">
      <c r="A15" s="7" t="s">
        <v>20</v>
      </c>
      <c r="B15" s="10" t="s">
        <v>21</v>
      </c>
      <c r="C15" s="11">
        <v>5</v>
      </c>
      <c r="D15" s="10" t="str">
        <f t="shared" si="0"/>
        <v xml:space="preserve">5,0 </v>
      </c>
      <c r="E15" s="8"/>
      <c r="F15" s="9">
        <f>IF(D15*E15&gt;C15,C15,D15*E15)</f>
        <v>0</v>
      </c>
    </row>
    <row r="16" spans="1:14" ht="16.3" thickBot="1" x14ac:dyDescent="0.3">
      <c r="A16" s="7" t="s">
        <v>22</v>
      </c>
      <c r="B16" s="11" t="s">
        <v>23</v>
      </c>
      <c r="C16" s="11">
        <v>0.5</v>
      </c>
      <c r="D16" s="10" t="str">
        <f t="shared" si="0"/>
        <v xml:space="preserve">0,5 </v>
      </c>
      <c r="E16" s="8"/>
      <c r="F16" s="9">
        <f t="shared" si="1"/>
        <v>0</v>
      </c>
    </row>
    <row r="17" spans="1:6" ht="16.3" thickBot="1" x14ac:dyDescent="0.3">
      <c r="A17" s="22"/>
      <c r="B17" s="22"/>
      <c r="C17" s="22"/>
      <c r="D17" s="26"/>
      <c r="E17" s="5" t="s">
        <v>24</v>
      </c>
      <c r="F17" s="12">
        <f>IF(SUM(F9:F16)&gt;10,10,SUM(F9:F16))</f>
        <v>0</v>
      </c>
    </row>
    <row r="18" spans="1:6" ht="15.05" customHeight="1" x14ac:dyDescent="0.25">
      <c r="A18" s="22"/>
      <c r="B18" s="22"/>
      <c r="C18" s="22"/>
      <c r="D18" s="22"/>
    </row>
    <row r="19" spans="1:6" ht="16.3" thickBot="1" x14ac:dyDescent="0.3">
      <c r="A19" s="27" t="s">
        <v>25</v>
      </c>
      <c r="B19" s="22"/>
      <c r="C19" s="22"/>
      <c r="D19" s="22"/>
    </row>
    <row r="20" spans="1:6" ht="31.95" thickBot="1" x14ac:dyDescent="0.3">
      <c r="A20" s="23" t="s">
        <v>3</v>
      </c>
      <c r="B20" s="24" t="s">
        <v>26</v>
      </c>
      <c r="C20" s="24" t="s">
        <v>5</v>
      </c>
      <c r="D20" s="24" t="s">
        <v>6</v>
      </c>
      <c r="E20" s="5" t="s">
        <v>7</v>
      </c>
      <c r="F20" s="5" t="s">
        <v>8</v>
      </c>
    </row>
    <row r="21" spans="1:6" ht="16.3" thickBot="1" x14ac:dyDescent="0.3">
      <c r="A21" s="28" t="s">
        <v>27</v>
      </c>
      <c r="B21" s="10" t="s">
        <v>28</v>
      </c>
      <c r="C21" s="11">
        <v>6</v>
      </c>
      <c r="D21" s="10" t="str">
        <f t="shared" ref="D21:D33" si="2">LEFT(B21,4)</f>
        <v xml:space="preserve">1,5 </v>
      </c>
      <c r="E21" s="13"/>
      <c r="F21" s="6">
        <f t="shared" ref="F21:F33" si="3">IF(D21*E21&gt;C21,C21,D21*E21)</f>
        <v>0</v>
      </c>
    </row>
    <row r="22" spans="1:6" ht="16.3" thickBot="1" x14ac:dyDescent="0.3">
      <c r="A22" s="7" t="s">
        <v>29</v>
      </c>
      <c r="B22" s="10" t="s">
        <v>30</v>
      </c>
      <c r="C22" s="11">
        <v>4</v>
      </c>
      <c r="D22" s="10" t="str">
        <f t="shared" si="2"/>
        <v xml:space="preserve">1,0 </v>
      </c>
      <c r="E22" s="13"/>
      <c r="F22" s="6">
        <f t="shared" si="3"/>
        <v>0</v>
      </c>
    </row>
    <row r="23" spans="1:6" ht="16.3" thickBot="1" x14ac:dyDescent="0.3">
      <c r="A23" s="7" t="s">
        <v>31</v>
      </c>
      <c r="B23" s="10" t="s">
        <v>32</v>
      </c>
      <c r="C23" s="11">
        <v>4</v>
      </c>
      <c r="D23" s="10" t="str">
        <f t="shared" si="2"/>
        <v xml:space="preserve">2,0 </v>
      </c>
      <c r="E23" s="37"/>
      <c r="F23" s="6">
        <f t="shared" si="3"/>
        <v>0</v>
      </c>
    </row>
    <row r="24" spans="1:6" ht="16.3" thickBot="1" x14ac:dyDescent="0.3">
      <c r="A24" s="7" t="s">
        <v>33</v>
      </c>
      <c r="B24" s="10" t="s">
        <v>28</v>
      </c>
      <c r="C24" s="11">
        <v>3</v>
      </c>
      <c r="D24" s="10" t="str">
        <f t="shared" si="2"/>
        <v xml:space="preserve">1,5 </v>
      </c>
      <c r="E24" s="37"/>
      <c r="F24" s="6">
        <f t="shared" si="3"/>
        <v>0</v>
      </c>
    </row>
    <row r="25" spans="1:6" ht="16.3" thickBot="1" x14ac:dyDescent="0.3">
      <c r="A25" s="28" t="s">
        <v>34</v>
      </c>
      <c r="B25" s="10" t="s">
        <v>35</v>
      </c>
      <c r="C25" s="11">
        <v>10</v>
      </c>
      <c r="D25" s="10" t="str">
        <f t="shared" si="2"/>
        <v xml:space="preserve">4,0 </v>
      </c>
      <c r="E25" s="37"/>
      <c r="F25" s="6">
        <f t="shared" si="3"/>
        <v>0</v>
      </c>
    </row>
    <row r="26" spans="1:6" ht="16.3" thickBot="1" x14ac:dyDescent="0.3">
      <c r="A26" s="7" t="s">
        <v>36</v>
      </c>
      <c r="B26" s="10" t="s">
        <v>12</v>
      </c>
      <c r="C26" s="11">
        <v>10</v>
      </c>
      <c r="D26" s="10" t="str">
        <f t="shared" si="2"/>
        <v xml:space="preserve">3,0 </v>
      </c>
      <c r="E26" s="37"/>
      <c r="F26" s="6">
        <f t="shared" si="3"/>
        <v>0</v>
      </c>
    </row>
    <row r="27" spans="1:6" ht="15.85" customHeight="1" thickBot="1" x14ac:dyDescent="0.3">
      <c r="A27" s="7" t="s">
        <v>37</v>
      </c>
      <c r="B27" s="10" t="s">
        <v>30</v>
      </c>
      <c r="C27" s="11">
        <v>4</v>
      </c>
      <c r="D27" s="10" t="str">
        <f t="shared" si="2"/>
        <v xml:space="preserve">1,0 </v>
      </c>
      <c r="E27" s="13"/>
      <c r="F27" s="6">
        <f t="shared" si="3"/>
        <v>0</v>
      </c>
    </row>
    <row r="28" spans="1:6" ht="15.85" customHeight="1" thickBot="1" x14ac:dyDescent="0.3">
      <c r="A28" s="7" t="s">
        <v>38</v>
      </c>
      <c r="B28" s="10" t="s">
        <v>39</v>
      </c>
      <c r="C28" s="11">
        <v>3</v>
      </c>
      <c r="D28" s="10" t="str">
        <f t="shared" si="2"/>
        <v>0,75</v>
      </c>
      <c r="E28" s="37"/>
      <c r="F28" s="6">
        <f t="shared" si="3"/>
        <v>0</v>
      </c>
    </row>
    <row r="29" spans="1:6" ht="15.85" customHeight="1" thickBot="1" x14ac:dyDescent="0.3">
      <c r="A29" s="7" t="s">
        <v>40</v>
      </c>
      <c r="B29" s="10" t="s">
        <v>32</v>
      </c>
      <c r="C29" s="11">
        <v>8</v>
      </c>
      <c r="D29" s="10" t="str">
        <f t="shared" si="2"/>
        <v xml:space="preserve">2,0 </v>
      </c>
      <c r="E29" s="37"/>
      <c r="F29" s="6">
        <f t="shared" si="3"/>
        <v>0</v>
      </c>
    </row>
    <row r="30" spans="1:6" ht="15.85" customHeight="1" thickBot="1" x14ac:dyDescent="0.3">
      <c r="A30" s="7" t="s">
        <v>41</v>
      </c>
      <c r="B30" s="10" t="s">
        <v>28</v>
      </c>
      <c r="C30" s="11">
        <v>6</v>
      </c>
      <c r="D30" s="10" t="str">
        <f t="shared" si="2"/>
        <v xml:space="preserve">1,5 </v>
      </c>
      <c r="E30" s="13"/>
      <c r="F30" s="6">
        <f t="shared" si="3"/>
        <v>0</v>
      </c>
    </row>
    <row r="31" spans="1:6" ht="31.95" thickBot="1" x14ac:dyDescent="0.3">
      <c r="A31" s="7" t="s">
        <v>42</v>
      </c>
      <c r="B31" s="10" t="s">
        <v>30</v>
      </c>
      <c r="C31" s="11">
        <v>4</v>
      </c>
      <c r="D31" s="10" t="str">
        <f t="shared" si="2"/>
        <v xml:space="preserve">1,0 </v>
      </c>
      <c r="E31" s="37"/>
      <c r="F31" s="6">
        <f t="shared" si="3"/>
        <v>0</v>
      </c>
    </row>
    <row r="32" spans="1:6" ht="15.85" customHeight="1" thickBot="1" x14ac:dyDescent="0.3">
      <c r="A32" s="7" t="s">
        <v>43</v>
      </c>
      <c r="B32" s="10" t="s">
        <v>39</v>
      </c>
      <c r="C32" s="11">
        <v>3</v>
      </c>
      <c r="D32" s="10" t="str">
        <f t="shared" si="2"/>
        <v>0,75</v>
      </c>
      <c r="E32" s="37"/>
      <c r="F32" s="6">
        <f t="shared" si="3"/>
        <v>0</v>
      </c>
    </row>
    <row r="33" spans="1:6" ht="16.3" thickBot="1" x14ac:dyDescent="0.3">
      <c r="A33" s="7" t="s">
        <v>44</v>
      </c>
      <c r="B33" s="11" t="s">
        <v>23</v>
      </c>
      <c r="C33" s="11">
        <v>0.5</v>
      </c>
      <c r="D33" s="10" t="str">
        <f t="shared" si="2"/>
        <v xml:space="preserve">0,5 </v>
      </c>
      <c r="E33" s="37"/>
      <c r="F33" s="6">
        <f t="shared" si="3"/>
        <v>0</v>
      </c>
    </row>
    <row r="34" spans="1:6" ht="15.85" customHeight="1" thickBot="1" x14ac:dyDescent="0.3">
      <c r="A34" s="22"/>
      <c r="B34" s="22"/>
      <c r="C34" s="22"/>
      <c r="D34" s="22"/>
      <c r="E34" s="5" t="s">
        <v>45</v>
      </c>
      <c r="F34" s="12">
        <f>IF(SUM(F21:F33)&gt;10,10,SUM(F21:F33))</f>
        <v>0</v>
      </c>
    </row>
    <row r="35" spans="1:6" ht="15.85" customHeight="1" x14ac:dyDescent="0.25">
      <c r="A35" s="22"/>
      <c r="B35" s="22"/>
      <c r="C35" s="22"/>
      <c r="D35" s="22"/>
    </row>
    <row r="36" spans="1:6" ht="15.85" customHeight="1" thickBot="1" x14ac:dyDescent="0.3">
      <c r="A36" s="27" t="s">
        <v>99</v>
      </c>
      <c r="B36" s="22"/>
      <c r="C36" s="22"/>
      <c r="D36" s="22"/>
    </row>
    <row r="37" spans="1:6" ht="15.85" customHeight="1" thickBot="1" x14ac:dyDescent="0.3">
      <c r="A37" s="23" t="s">
        <v>3</v>
      </c>
      <c r="B37" s="24" t="s">
        <v>26</v>
      </c>
      <c r="C37" s="24" t="s">
        <v>5</v>
      </c>
      <c r="D37" s="24" t="s">
        <v>6</v>
      </c>
      <c r="E37" s="5" t="s">
        <v>7</v>
      </c>
      <c r="F37" s="5" t="s">
        <v>8</v>
      </c>
    </row>
    <row r="38" spans="1:6" ht="31.95" thickBot="1" x14ac:dyDescent="0.3">
      <c r="A38" s="29" t="s">
        <v>46</v>
      </c>
      <c r="B38" s="30" t="s">
        <v>28</v>
      </c>
      <c r="C38" s="11">
        <v>6</v>
      </c>
      <c r="D38" s="10" t="str">
        <f t="shared" ref="D38:D44" si="4">LEFT(B38,4)</f>
        <v xml:space="preserve">1,5 </v>
      </c>
      <c r="E38" s="13"/>
      <c r="F38" s="6">
        <f t="shared" ref="F38:F44" si="5">IF(D38*E38&gt;C38,C38,D38*E38)</f>
        <v>0</v>
      </c>
    </row>
    <row r="39" spans="1:6" ht="16.3" thickBot="1" x14ac:dyDescent="0.3">
      <c r="A39" s="29" t="s">
        <v>47</v>
      </c>
      <c r="B39" s="30" t="s">
        <v>30</v>
      </c>
      <c r="C39" s="11">
        <v>4</v>
      </c>
      <c r="D39" s="10" t="str">
        <f t="shared" si="4"/>
        <v xml:space="preserve">1,0 </v>
      </c>
      <c r="E39" s="37"/>
      <c r="F39" s="6">
        <f t="shared" si="5"/>
        <v>0</v>
      </c>
    </row>
    <row r="40" spans="1:6" ht="31.95" thickBot="1" x14ac:dyDescent="0.3">
      <c r="A40" s="7" t="s">
        <v>48</v>
      </c>
      <c r="B40" s="10" t="s">
        <v>49</v>
      </c>
      <c r="C40" s="11">
        <v>10</v>
      </c>
      <c r="D40" s="10" t="str">
        <f t="shared" si="4"/>
        <v xml:space="preserve">2,5 </v>
      </c>
      <c r="E40" s="37"/>
      <c r="F40" s="6">
        <f t="shared" si="5"/>
        <v>0</v>
      </c>
    </row>
    <row r="41" spans="1:6" ht="31.95" thickBot="1" x14ac:dyDescent="0.3">
      <c r="A41" s="7" t="s">
        <v>50</v>
      </c>
      <c r="B41" s="10" t="s">
        <v>32</v>
      </c>
      <c r="C41" s="11">
        <v>8</v>
      </c>
      <c r="D41" s="10" t="str">
        <f t="shared" si="4"/>
        <v xml:space="preserve">2,0 </v>
      </c>
      <c r="E41" s="13"/>
      <c r="F41" s="6">
        <f t="shared" si="5"/>
        <v>0</v>
      </c>
    </row>
    <row r="42" spans="1:6" ht="31.95" thickBot="1" x14ac:dyDescent="0.3">
      <c r="A42" s="7" t="s">
        <v>51</v>
      </c>
      <c r="B42" s="10" t="s">
        <v>28</v>
      </c>
      <c r="C42" s="11">
        <v>6</v>
      </c>
      <c r="D42" s="10" t="str">
        <f t="shared" si="4"/>
        <v xml:space="preserve">1,5 </v>
      </c>
      <c r="E42" s="37"/>
      <c r="F42" s="6">
        <f t="shared" si="5"/>
        <v>0</v>
      </c>
    </row>
    <row r="43" spans="1:6" ht="31.95" thickBot="1" x14ac:dyDescent="0.3">
      <c r="A43" s="7" t="s">
        <v>52</v>
      </c>
      <c r="B43" s="10" t="s">
        <v>30</v>
      </c>
      <c r="C43" s="11">
        <v>4</v>
      </c>
      <c r="D43" s="10" t="str">
        <f t="shared" si="4"/>
        <v xml:space="preserve">1,0 </v>
      </c>
      <c r="E43" s="13"/>
      <c r="F43" s="6">
        <f t="shared" si="5"/>
        <v>0</v>
      </c>
    </row>
    <row r="44" spans="1:6" ht="16.3" thickBot="1" x14ac:dyDescent="0.3">
      <c r="A44" s="7" t="s">
        <v>53</v>
      </c>
      <c r="B44" s="11" t="s">
        <v>23</v>
      </c>
      <c r="C44" s="11">
        <v>0.5</v>
      </c>
      <c r="D44" s="10" t="str">
        <f t="shared" si="4"/>
        <v xml:space="preserve">0,5 </v>
      </c>
      <c r="E44" s="37"/>
      <c r="F44" s="6">
        <f t="shared" si="5"/>
        <v>0</v>
      </c>
    </row>
    <row r="45" spans="1:6" ht="15.85" customHeight="1" thickBot="1" x14ac:dyDescent="0.3">
      <c r="A45" s="22"/>
      <c r="B45" s="22"/>
      <c r="C45" s="22"/>
      <c r="D45" s="22"/>
      <c r="E45" s="5" t="s">
        <v>54</v>
      </c>
      <c r="F45" s="12">
        <f>IF(SUM(F38:F44)&gt;10,10,SUM(F38:F44))</f>
        <v>0</v>
      </c>
    </row>
    <row r="46" spans="1:6" ht="15.85" customHeight="1" x14ac:dyDescent="0.25">
      <c r="A46" s="22"/>
      <c r="B46" s="22"/>
      <c r="C46" s="22"/>
      <c r="D46" s="22"/>
    </row>
    <row r="47" spans="1:6" ht="15.85" customHeight="1" thickBot="1" x14ac:dyDescent="0.3">
      <c r="A47" s="27" t="s">
        <v>100</v>
      </c>
      <c r="B47" s="22"/>
      <c r="C47" s="22"/>
      <c r="D47" s="22"/>
    </row>
    <row r="48" spans="1:6" ht="31.5" customHeight="1" thickBot="1" x14ac:dyDescent="0.3">
      <c r="A48" s="45" t="s">
        <v>55</v>
      </c>
      <c r="B48" s="31" t="s">
        <v>56</v>
      </c>
      <c r="C48" s="47" t="s">
        <v>5</v>
      </c>
      <c r="D48" s="47" t="s">
        <v>6</v>
      </c>
      <c r="E48" s="48" t="s">
        <v>7</v>
      </c>
      <c r="F48" s="48" t="s">
        <v>8</v>
      </c>
    </row>
    <row r="49" spans="1:6" ht="15.85" customHeight="1" thickBot="1" x14ac:dyDescent="0.3">
      <c r="A49" s="46"/>
      <c r="B49" s="32" t="s">
        <v>57</v>
      </c>
      <c r="C49" s="46"/>
      <c r="D49" s="46"/>
      <c r="E49" s="46"/>
      <c r="F49" s="46"/>
    </row>
    <row r="50" spans="1:6" ht="15.85" customHeight="1" thickBot="1" x14ac:dyDescent="0.3">
      <c r="A50" s="7" t="s">
        <v>58</v>
      </c>
      <c r="B50" s="33" t="s">
        <v>59</v>
      </c>
      <c r="C50" s="34">
        <v>1</v>
      </c>
      <c r="D50" s="10" t="str">
        <f>LEFT(B50,4)</f>
        <v>0,25</v>
      </c>
      <c r="E50" s="37"/>
      <c r="F50" s="6">
        <f>IF(D50*E50&gt;C50,C50,D50*E50)</f>
        <v>0</v>
      </c>
    </row>
    <row r="51" spans="1:6" ht="15.85" customHeight="1" thickBot="1" x14ac:dyDescent="0.3">
      <c r="A51" s="7" t="s">
        <v>60</v>
      </c>
      <c r="B51" s="30" t="s">
        <v>61</v>
      </c>
      <c r="C51" s="11">
        <v>2</v>
      </c>
      <c r="D51" s="10" t="str">
        <f t="shared" ref="D51:D63" si="6">LEFT(B51,4)</f>
        <v>0,50</v>
      </c>
      <c r="E51" s="37"/>
      <c r="F51" s="6">
        <f t="shared" ref="F51:F63" si="7">IF(D51*E51&gt;C51,C51,D51*E51)</f>
        <v>0</v>
      </c>
    </row>
    <row r="52" spans="1:6" ht="15.85" customHeight="1" thickBot="1" x14ac:dyDescent="0.3">
      <c r="A52" s="7" t="s">
        <v>62</v>
      </c>
      <c r="B52" s="30" t="s">
        <v>63</v>
      </c>
      <c r="C52" s="11">
        <v>2</v>
      </c>
      <c r="D52" s="10" t="str">
        <f t="shared" si="6"/>
        <v>0,50</v>
      </c>
      <c r="E52" s="37"/>
      <c r="F52" s="6">
        <f t="shared" si="7"/>
        <v>0</v>
      </c>
    </row>
    <row r="53" spans="1:6" ht="15.85" customHeight="1" thickBot="1" x14ac:dyDescent="0.3">
      <c r="A53" s="7" t="s">
        <v>64</v>
      </c>
      <c r="B53" s="30" t="s">
        <v>65</v>
      </c>
      <c r="C53" s="11">
        <v>3</v>
      </c>
      <c r="D53" s="10" t="str">
        <f t="shared" si="6"/>
        <v>0,75</v>
      </c>
      <c r="E53" s="37"/>
      <c r="F53" s="6">
        <f t="shared" si="7"/>
        <v>0</v>
      </c>
    </row>
    <row r="54" spans="1:6" ht="15.85" customHeight="1" thickBot="1" x14ac:dyDescent="0.3">
      <c r="A54" s="7" t="s">
        <v>66</v>
      </c>
      <c r="B54" s="30" t="s">
        <v>67</v>
      </c>
      <c r="C54" s="11">
        <v>10</v>
      </c>
      <c r="D54" s="10" t="str">
        <f t="shared" si="6"/>
        <v xml:space="preserve">7,5 </v>
      </c>
      <c r="E54" s="37"/>
      <c r="F54" s="6">
        <f>IF(D54*E54&gt;C54,C54,D54*E54)</f>
        <v>0</v>
      </c>
    </row>
    <row r="55" spans="1:6" ht="15.85" customHeight="1" thickBot="1" x14ac:dyDescent="0.3">
      <c r="A55" s="7" t="s">
        <v>68</v>
      </c>
      <c r="B55" s="30" t="s">
        <v>69</v>
      </c>
      <c r="C55" s="11">
        <v>7.5</v>
      </c>
      <c r="D55" s="10" t="str">
        <f t="shared" si="6"/>
        <v xml:space="preserve">2,5 </v>
      </c>
      <c r="E55" s="37"/>
      <c r="F55" s="6">
        <f t="shared" si="7"/>
        <v>0</v>
      </c>
    </row>
    <row r="56" spans="1:6" ht="15.85" customHeight="1" thickBot="1" x14ac:dyDescent="0.3">
      <c r="A56" s="7" t="s">
        <v>70</v>
      </c>
      <c r="B56" s="30" t="s">
        <v>71</v>
      </c>
      <c r="C56" s="11">
        <v>3</v>
      </c>
      <c r="D56" s="10" t="str">
        <f t="shared" si="6"/>
        <v xml:space="preserve">1,0 </v>
      </c>
      <c r="E56" s="37"/>
      <c r="F56" s="6">
        <f t="shared" si="7"/>
        <v>0</v>
      </c>
    </row>
    <row r="57" spans="1:6" ht="15.85" customHeight="1" thickBot="1" x14ac:dyDescent="0.3">
      <c r="A57" s="7" t="s">
        <v>72</v>
      </c>
      <c r="B57" s="30" t="s">
        <v>65</v>
      </c>
      <c r="C57" s="11">
        <v>1.5</v>
      </c>
      <c r="D57" s="10" t="str">
        <f t="shared" si="6"/>
        <v>0,75</v>
      </c>
      <c r="E57" s="37"/>
      <c r="F57" s="6">
        <f t="shared" si="7"/>
        <v>0</v>
      </c>
    </row>
    <row r="58" spans="1:6" ht="36" customHeight="1" thickBot="1" x14ac:dyDescent="0.3">
      <c r="A58" s="7" t="s">
        <v>73</v>
      </c>
      <c r="B58" s="30" t="s">
        <v>74</v>
      </c>
      <c r="C58" s="11">
        <v>2</v>
      </c>
      <c r="D58" s="10" t="str">
        <f t="shared" si="6"/>
        <v xml:space="preserve">1,0 </v>
      </c>
      <c r="E58" s="37"/>
      <c r="F58" s="6">
        <f t="shared" si="7"/>
        <v>0</v>
      </c>
    </row>
    <row r="59" spans="1:6" ht="36" customHeight="1" thickBot="1" x14ac:dyDescent="0.3">
      <c r="A59" s="7" t="s">
        <v>75</v>
      </c>
      <c r="B59" s="10" t="s">
        <v>76</v>
      </c>
      <c r="C59" s="35">
        <v>1.5</v>
      </c>
      <c r="D59" s="10" t="str">
        <f t="shared" si="6"/>
        <v>0,75</v>
      </c>
      <c r="E59" s="8"/>
      <c r="F59" s="6">
        <f t="shared" si="7"/>
        <v>0</v>
      </c>
    </row>
    <row r="60" spans="1:6" ht="36" customHeight="1" thickBot="1" x14ac:dyDescent="0.3">
      <c r="A60" s="7" t="s">
        <v>77</v>
      </c>
      <c r="B60" s="10" t="s">
        <v>78</v>
      </c>
      <c r="C60" s="35">
        <v>7.5</v>
      </c>
      <c r="D60" s="10" t="str">
        <f t="shared" si="6"/>
        <v xml:space="preserve">7,5 </v>
      </c>
      <c r="E60" s="37"/>
      <c r="F60" s="6">
        <f t="shared" si="7"/>
        <v>0</v>
      </c>
    </row>
    <row r="61" spans="1:6" ht="36" customHeight="1" thickBot="1" x14ac:dyDescent="0.3">
      <c r="A61" s="7" t="s">
        <v>79</v>
      </c>
      <c r="B61" s="10" t="s">
        <v>80</v>
      </c>
      <c r="C61" s="35">
        <v>1.5</v>
      </c>
      <c r="D61" s="10" t="str">
        <f t="shared" si="6"/>
        <v xml:space="preserve">1,5 </v>
      </c>
      <c r="E61" s="8"/>
      <c r="F61" s="6">
        <f t="shared" si="7"/>
        <v>0</v>
      </c>
    </row>
    <row r="62" spans="1:6" ht="36" customHeight="1" thickBot="1" x14ac:dyDescent="0.3">
      <c r="A62" s="7" t="s">
        <v>81</v>
      </c>
      <c r="B62" s="10" t="s">
        <v>82</v>
      </c>
      <c r="C62" s="35">
        <v>1.5</v>
      </c>
      <c r="D62" s="10" t="str">
        <f t="shared" si="6"/>
        <v xml:space="preserve">1,5 </v>
      </c>
      <c r="E62" s="8"/>
      <c r="F62" s="6">
        <f t="shared" si="7"/>
        <v>0</v>
      </c>
    </row>
    <row r="63" spans="1:6" ht="15.85" customHeight="1" thickBot="1" x14ac:dyDescent="0.3">
      <c r="A63" s="7" t="s">
        <v>83</v>
      </c>
      <c r="B63" s="11" t="s">
        <v>23</v>
      </c>
      <c r="C63" s="11">
        <v>0.5</v>
      </c>
      <c r="D63" s="10" t="str">
        <f t="shared" si="6"/>
        <v xml:space="preserve">0,5 </v>
      </c>
      <c r="E63" s="8"/>
      <c r="F63" s="6">
        <f t="shared" si="7"/>
        <v>0</v>
      </c>
    </row>
    <row r="64" spans="1:6" ht="15.85" customHeight="1" thickBot="1" x14ac:dyDescent="0.3">
      <c r="E64" s="5" t="s">
        <v>84</v>
      </c>
      <c r="F64" s="12">
        <f>IF(SUM(F50:F63)&gt;10,10,SUM(F50:F63))</f>
        <v>0</v>
      </c>
    </row>
    <row r="65" spans="1:2" ht="15.85" customHeight="1" thickBot="1" x14ac:dyDescent="0.3">
      <c r="A65" s="2" t="s">
        <v>85</v>
      </c>
      <c r="B65" s="12">
        <f>(F17*1+F34*2+F45*2+F64*5)/10</f>
        <v>0</v>
      </c>
    </row>
    <row r="66" spans="1:2" ht="15.85" customHeight="1" thickBot="1" x14ac:dyDescent="0.3"/>
    <row r="67" spans="1:2" ht="15.85" customHeight="1" thickBot="1" x14ac:dyDescent="0.3">
      <c r="A67" s="2" t="s">
        <v>86</v>
      </c>
      <c r="B67" s="38" t="e">
        <f>(6*B65+4*B5)/10</f>
        <v>#DIV/0!</v>
      </c>
    </row>
    <row r="68" spans="1:2" ht="15.85" customHeight="1" x14ac:dyDescent="0.25"/>
    <row r="69" spans="1:2" ht="15.85" customHeight="1" x14ac:dyDescent="0.25"/>
    <row r="70" spans="1:2" ht="15.85" customHeight="1" x14ac:dyDescent="0.25"/>
    <row r="71" spans="1:2" ht="15.85" customHeight="1" x14ac:dyDescent="0.25"/>
    <row r="72" spans="1:2" ht="15.85" customHeight="1" x14ac:dyDescent="0.25"/>
    <row r="73" spans="1:2" ht="15.85" customHeight="1" x14ac:dyDescent="0.25"/>
    <row r="74" spans="1:2" ht="15.85" customHeight="1" x14ac:dyDescent="0.25"/>
    <row r="75" spans="1:2" ht="15.85" customHeight="1" x14ac:dyDescent="0.25"/>
    <row r="76" spans="1:2" ht="15.85" customHeight="1" x14ac:dyDescent="0.25"/>
    <row r="77" spans="1:2" ht="15.85" customHeight="1" x14ac:dyDescent="0.25"/>
    <row r="78" spans="1:2" ht="15.85" customHeight="1" x14ac:dyDescent="0.25"/>
    <row r="79" spans="1:2" ht="15.85" customHeight="1" x14ac:dyDescent="0.25"/>
    <row r="80" spans="1:2" ht="15.85" customHeight="1" x14ac:dyDescent="0.25"/>
    <row r="81" ht="15.85" customHeight="1" x14ac:dyDescent="0.25"/>
    <row r="82" ht="15.85" customHeight="1" x14ac:dyDescent="0.25"/>
    <row r="83" ht="15.85" customHeight="1" x14ac:dyDescent="0.25"/>
    <row r="84" ht="15.85" customHeight="1" x14ac:dyDescent="0.25"/>
    <row r="85" ht="15.85" customHeight="1" x14ac:dyDescent="0.25"/>
    <row r="86" ht="15.85" customHeight="1" x14ac:dyDescent="0.25"/>
    <row r="87" ht="15.85" customHeight="1" x14ac:dyDescent="0.25"/>
    <row r="88" ht="15.85" customHeight="1" x14ac:dyDescent="0.25"/>
    <row r="89" ht="15.85" customHeight="1" x14ac:dyDescent="0.25"/>
    <row r="90" ht="15.85" customHeight="1" x14ac:dyDescent="0.25"/>
    <row r="91" ht="15.85" customHeight="1" x14ac:dyDescent="0.25"/>
    <row r="92" ht="15.85" customHeight="1" x14ac:dyDescent="0.25"/>
    <row r="93" ht="15.85" customHeight="1" x14ac:dyDescent="0.25"/>
    <row r="94" ht="15.85" customHeight="1" x14ac:dyDescent="0.25"/>
    <row r="95" ht="15.85" customHeight="1" x14ac:dyDescent="0.25"/>
    <row r="96" ht="15.85" customHeight="1" x14ac:dyDescent="0.25"/>
    <row r="97" ht="15.85" customHeight="1" x14ac:dyDescent="0.25"/>
    <row r="98" ht="15.85" customHeight="1" x14ac:dyDescent="0.25"/>
    <row r="99" ht="15.85" customHeight="1" x14ac:dyDescent="0.25"/>
    <row r="100" ht="15.85" customHeight="1" x14ac:dyDescent="0.25"/>
    <row r="101" ht="15.85" customHeight="1" x14ac:dyDescent="0.25"/>
    <row r="102" ht="15.85" customHeight="1" x14ac:dyDescent="0.25"/>
    <row r="103" ht="15.85" customHeight="1" x14ac:dyDescent="0.25"/>
    <row r="104" ht="15.85" customHeight="1" x14ac:dyDescent="0.25"/>
    <row r="105" ht="15.85" customHeight="1" x14ac:dyDescent="0.25"/>
    <row r="106" ht="15.85" customHeight="1" x14ac:dyDescent="0.25"/>
    <row r="107" ht="15.85" customHeight="1" x14ac:dyDescent="0.25"/>
    <row r="108" ht="15.85" customHeight="1" x14ac:dyDescent="0.25"/>
    <row r="109" ht="15.85" customHeight="1" x14ac:dyDescent="0.25"/>
    <row r="110" ht="15.85" customHeight="1" x14ac:dyDescent="0.25"/>
    <row r="111" ht="15.85" customHeight="1" x14ac:dyDescent="0.25"/>
    <row r="112" ht="15.85" customHeight="1" x14ac:dyDescent="0.25"/>
    <row r="113" ht="15.85" customHeight="1" x14ac:dyDescent="0.25"/>
    <row r="114" ht="15.85" customHeight="1" x14ac:dyDescent="0.25"/>
    <row r="115" ht="15.85" customHeight="1" x14ac:dyDescent="0.25"/>
    <row r="116" ht="15.85" customHeight="1" x14ac:dyDescent="0.25"/>
    <row r="117" ht="15.85" customHeight="1" x14ac:dyDescent="0.25"/>
    <row r="118" ht="15.85" customHeight="1" x14ac:dyDescent="0.25"/>
    <row r="119" ht="15.85" customHeight="1" x14ac:dyDescent="0.25"/>
    <row r="120" ht="15.85" customHeight="1" x14ac:dyDescent="0.25"/>
    <row r="121" ht="15.85" customHeight="1" x14ac:dyDescent="0.25"/>
    <row r="122" ht="15.85" customHeight="1" x14ac:dyDescent="0.25"/>
    <row r="123" ht="15.85" customHeight="1" x14ac:dyDescent="0.25"/>
    <row r="124" ht="15.85" customHeight="1" x14ac:dyDescent="0.25"/>
    <row r="125" ht="15.85" customHeight="1" x14ac:dyDescent="0.25"/>
    <row r="126" ht="15.85" customHeight="1" x14ac:dyDescent="0.25"/>
    <row r="127" ht="15.85" customHeight="1" x14ac:dyDescent="0.25"/>
    <row r="128" ht="15.85" customHeight="1" x14ac:dyDescent="0.25"/>
    <row r="129" ht="15.85" customHeight="1" x14ac:dyDescent="0.25"/>
    <row r="130" ht="15.85" customHeight="1" x14ac:dyDescent="0.25"/>
    <row r="131" ht="15.85" customHeight="1" x14ac:dyDescent="0.25"/>
    <row r="132" ht="15.85" customHeight="1" x14ac:dyDescent="0.25"/>
    <row r="133" ht="15.85" customHeight="1" x14ac:dyDescent="0.25"/>
    <row r="134" ht="15.85" customHeight="1" x14ac:dyDescent="0.25"/>
    <row r="135" ht="15.85" customHeight="1" x14ac:dyDescent="0.25"/>
    <row r="136" ht="15.85" customHeight="1" x14ac:dyDescent="0.25"/>
    <row r="137" ht="15.85" customHeight="1" x14ac:dyDescent="0.25"/>
    <row r="138" ht="15.85" customHeight="1" x14ac:dyDescent="0.25"/>
    <row r="139" ht="15.85" customHeight="1" x14ac:dyDescent="0.25"/>
    <row r="140" ht="15.85" customHeight="1" x14ac:dyDescent="0.25"/>
    <row r="141" ht="15.85" customHeight="1" x14ac:dyDescent="0.25"/>
    <row r="142" ht="15.85" customHeight="1" x14ac:dyDescent="0.25"/>
    <row r="143" ht="15.85" customHeight="1" x14ac:dyDescent="0.25"/>
    <row r="144" ht="15.85" customHeight="1" x14ac:dyDescent="0.25"/>
    <row r="145" ht="15.85" customHeight="1" x14ac:dyDescent="0.25"/>
    <row r="146" ht="15.85" customHeight="1" x14ac:dyDescent="0.25"/>
    <row r="147" ht="15.85" customHeight="1" x14ac:dyDescent="0.25"/>
    <row r="148" ht="15.85" customHeight="1" x14ac:dyDescent="0.25"/>
    <row r="149" ht="15.85" customHeight="1" x14ac:dyDescent="0.25"/>
    <row r="150" ht="15.85" customHeight="1" x14ac:dyDescent="0.25"/>
    <row r="151" ht="15.85" customHeight="1" x14ac:dyDescent="0.25"/>
    <row r="152" ht="15.85" customHeight="1" x14ac:dyDescent="0.25"/>
    <row r="153" ht="15.85" customHeight="1" x14ac:dyDescent="0.25"/>
    <row r="154" ht="15.85" customHeight="1" x14ac:dyDescent="0.25"/>
    <row r="155" ht="15.85" customHeight="1" x14ac:dyDescent="0.25"/>
    <row r="156" ht="15.85" customHeight="1" x14ac:dyDescent="0.25"/>
    <row r="157" ht="15.85" customHeight="1" x14ac:dyDescent="0.25"/>
    <row r="158" ht="15.85" customHeight="1" x14ac:dyDescent="0.25"/>
    <row r="159" ht="15.85" customHeight="1" x14ac:dyDescent="0.25"/>
    <row r="160" ht="15.85" customHeight="1" x14ac:dyDescent="0.25"/>
    <row r="161" ht="15.85" customHeight="1" x14ac:dyDescent="0.25"/>
    <row r="162" ht="15.85" customHeight="1" x14ac:dyDescent="0.25"/>
    <row r="163" ht="15.85" customHeight="1" x14ac:dyDescent="0.25"/>
    <row r="164" ht="15.85" customHeight="1" x14ac:dyDescent="0.25"/>
    <row r="165" ht="15.85" customHeight="1" x14ac:dyDescent="0.25"/>
    <row r="166" ht="15.85" customHeight="1" x14ac:dyDescent="0.25"/>
    <row r="167" ht="15.85" customHeight="1" x14ac:dyDescent="0.25"/>
    <row r="168" ht="15.85" customHeight="1" x14ac:dyDescent="0.25"/>
    <row r="169" ht="15.85" customHeight="1" x14ac:dyDescent="0.25"/>
    <row r="170" ht="15.85" customHeight="1" x14ac:dyDescent="0.25"/>
    <row r="171" ht="15.85" customHeight="1" x14ac:dyDescent="0.25"/>
    <row r="172" ht="15.85" customHeight="1" x14ac:dyDescent="0.25"/>
    <row r="173" ht="15.85" customHeight="1" x14ac:dyDescent="0.25"/>
    <row r="174" ht="15.85" customHeight="1" x14ac:dyDescent="0.25"/>
    <row r="175" ht="15.85" customHeight="1" x14ac:dyDescent="0.25"/>
    <row r="176" ht="15.85" customHeight="1" x14ac:dyDescent="0.25"/>
    <row r="177" ht="15.85" customHeight="1" x14ac:dyDescent="0.25"/>
    <row r="178" ht="15.85" customHeight="1" x14ac:dyDescent="0.25"/>
    <row r="179" ht="15.85" customHeight="1" x14ac:dyDescent="0.25"/>
    <row r="180" ht="15.85" customHeight="1" x14ac:dyDescent="0.25"/>
    <row r="181" ht="15.85" customHeight="1" x14ac:dyDescent="0.25"/>
    <row r="182" ht="15.85" customHeight="1" x14ac:dyDescent="0.25"/>
    <row r="183" ht="15.85" customHeight="1" x14ac:dyDescent="0.25"/>
    <row r="184" ht="15.85" customHeight="1" x14ac:dyDescent="0.25"/>
    <row r="185" ht="15.85" customHeight="1" x14ac:dyDescent="0.25"/>
    <row r="186" ht="15.85" customHeight="1" x14ac:dyDescent="0.25"/>
    <row r="187" ht="15.85" customHeight="1" x14ac:dyDescent="0.25"/>
    <row r="188" ht="15.85" customHeight="1" x14ac:dyDescent="0.25"/>
    <row r="189" ht="15.85" customHeight="1" x14ac:dyDescent="0.25"/>
    <row r="190" ht="15.85" customHeight="1" x14ac:dyDescent="0.25"/>
    <row r="191" ht="15.85" customHeight="1" x14ac:dyDescent="0.25"/>
    <row r="192" ht="15.85" customHeight="1" x14ac:dyDescent="0.25"/>
    <row r="193" ht="15.85" customHeight="1" x14ac:dyDescent="0.25"/>
    <row r="194" ht="15.85" customHeight="1" x14ac:dyDescent="0.25"/>
    <row r="195" ht="15.85" customHeight="1" x14ac:dyDescent="0.25"/>
    <row r="196" ht="15.85" customHeight="1" x14ac:dyDescent="0.25"/>
    <row r="197" ht="15.85" customHeight="1" x14ac:dyDescent="0.25"/>
    <row r="198" ht="15.85" customHeight="1" x14ac:dyDescent="0.25"/>
    <row r="199" ht="15.85" customHeight="1" x14ac:dyDescent="0.25"/>
    <row r="200" ht="15.85" customHeight="1" x14ac:dyDescent="0.25"/>
    <row r="201" ht="15.85" customHeight="1" x14ac:dyDescent="0.25"/>
    <row r="202" ht="15.85" customHeight="1" x14ac:dyDescent="0.25"/>
    <row r="203" ht="15.85" customHeight="1" x14ac:dyDescent="0.25"/>
    <row r="204" ht="15.85" customHeight="1" x14ac:dyDescent="0.25"/>
    <row r="205" ht="15.85" customHeight="1" x14ac:dyDescent="0.25"/>
    <row r="206" ht="15.85" customHeight="1" x14ac:dyDescent="0.25"/>
    <row r="207" ht="15.85" customHeight="1" x14ac:dyDescent="0.25"/>
    <row r="208" ht="15.85" customHeight="1" x14ac:dyDescent="0.25"/>
    <row r="209" ht="15.85" customHeight="1" x14ac:dyDescent="0.25"/>
    <row r="210" ht="15.85" customHeight="1" x14ac:dyDescent="0.25"/>
    <row r="211" ht="15.85" customHeight="1" x14ac:dyDescent="0.25"/>
    <row r="212" ht="15.85" customHeight="1" x14ac:dyDescent="0.25"/>
    <row r="213" ht="15.85" customHeight="1" x14ac:dyDescent="0.25"/>
    <row r="214" ht="15.85" customHeight="1" x14ac:dyDescent="0.25"/>
    <row r="215" ht="15.85" customHeight="1" x14ac:dyDescent="0.25"/>
    <row r="216" ht="15.85" customHeight="1" x14ac:dyDescent="0.25"/>
    <row r="217" ht="15.85" customHeight="1" x14ac:dyDescent="0.25"/>
    <row r="218" ht="15.85" customHeight="1" x14ac:dyDescent="0.25"/>
    <row r="219" ht="15.85" customHeight="1" x14ac:dyDescent="0.25"/>
    <row r="220" ht="15.85" customHeight="1" x14ac:dyDescent="0.25"/>
    <row r="221" ht="15.85" customHeight="1" x14ac:dyDescent="0.25"/>
    <row r="222" ht="15.85" customHeight="1" x14ac:dyDescent="0.25"/>
    <row r="223" ht="15.85" customHeight="1" x14ac:dyDescent="0.25"/>
    <row r="224" ht="15.85" customHeight="1" x14ac:dyDescent="0.25"/>
    <row r="225" ht="15.85" customHeight="1" x14ac:dyDescent="0.25"/>
    <row r="226" ht="15.85" customHeight="1" x14ac:dyDescent="0.25"/>
    <row r="227" ht="15.85" customHeight="1" x14ac:dyDescent="0.25"/>
    <row r="228" ht="15.85" customHeight="1" x14ac:dyDescent="0.25"/>
    <row r="229" ht="15.85" customHeight="1" x14ac:dyDescent="0.25"/>
    <row r="230" ht="15.85" customHeight="1" x14ac:dyDescent="0.25"/>
    <row r="231" ht="15.85" customHeight="1" x14ac:dyDescent="0.25"/>
    <row r="232" ht="15.85" customHeight="1" x14ac:dyDescent="0.25"/>
    <row r="233" ht="15.85" customHeight="1" x14ac:dyDescent="0.25"/>
    <row r="234" ht="15.85" customHeight="1" x14ac:dyDescent="0.25"/>
    <row r="235" ht="15.85" customHeight="1" x14ac:dyDescent="0.25"/>
    <row r="236" ht="15.85" customHeight="1" x14ac:dyDescent="0.25"/>
    <row r="237" ht="15.85" customHeight="1" x14ac:dyDescent="0.25"/>
    <row r="238" ht="15.85" customHeight="1" x14ac:dyDescent="0.25"/>
    <row r="239" ht="15.85" customHeight="1" x14ac:dyDescent="0.25"/>
    <row r="240" ht="15.85" customHeight="1" x14ac:dyDescent="0.25"/>
    <row r="241" ht="15.85" customHeight="1" x14ac:dyDescent="0.25"/>
    <row r="242" ht="15.85" customHeight="1" x14ac:dyDescent="0.25"/>
    <row r="243" ht="15.85" customHeight="1" x14ac:dyDescent="0.25"/>
    <row r="244" ht="15.85" customHeight="1" x14ac:dyDescent="0.25"/>
    <row r="245" ht="15.85" customHeight="1" x14ac:dyDescent="0.25"/>
    <row r="246" ht="15.85" customHeight="1" x14ac:dyDescent="0.25"/>
    <row r="247" ht="15.85" customHeight="1" x14ac:dyDescent="0.25"/>
    <row r="248" ht="15.85" customHeight="1" x14ac:dyDescent="0.25"/>
    <row r="249" ht="15.85" customHeight="1" x14ac:dyDescent="0.25"/>
    <row r="250" ht="15.85" customHeight="1" x14ac:dyDescent="0.25"/>
    <row r="251" ht="15.85" customHeight="1" x14ac:dyDescent="0.25"/>
    <row r="252" ht="15.85" customHeight="1" x14ac:dyDescent="0.25"/>
    <row r="253" ht="15.85" customHeight="1" x14ac:dyDescent="0.25"/>
    <row r="254" ht="15.85" customHeight="1" x14ac:dyDescent="0.25"/>
    <row r="255" ht="15.85" customHeight="1" x14ac:dyDescent="0.25"/>
    <row r="256" ht="15.85" customHeight="1" x14ac:dyDescent="0.25"/>
    <row r="257" ht="15.85" customHeight="1" x14ac:dyDescent="0.25"/>
    <row r="258" ht="15.85" customHeight="1" x14ac:dyDescent="0.25"/>
    <row r="259" ht="15.85" customHeight="1" x14ac:dyDescent="0.25"/>
    <row r="260" ht="15.85" customHeight="1" x14ac:dyDescent="0.25"/>
    <row r="261" ht="15.85" customHeight="1" x14ac:dyDescent="0.25"/>
    <row r="262" ht="15.85" customHeight="1" x14ac:dyDescent="0.25"/>
    <row r="263" ht="15.85" customHeight="1" x14ac:dyDescent="0.25"/>
    <row r="264" ht="15.85" customHeight="1" x14ac:dyDescent="0.25"/>
    <row r="265" ht="15.85" customHeight="1" x14ac:dyDescent="0.25"/>
    <row r="266" ht="15.85" customHeight="1" x14ac:dyDescent="0.25"/>
    <row r="267" ht="15.85" customHeight="1" x14ac:dyDescent="0.25"/>
    <row r="268" ht="15.85" customHeight="1" x14ac:dyDescent="0.25"/>
    <row r="269" ht="15.85" customHeight="1" x14ac:dyDescent="0.25"/>
    <row r="270" ht="15.85" customHeight="1" x14ac:dyDescent="0.25"/>
    <row r="271" ht="15.85" customHeight="1" x14ac:dyDescent="0.25"/>
    <row r="272" ht="15.85" customHeight="1" x14ac:dyDescent="0.25"/>
    <row r="273" ht="15.85" customHeight="1" x14ac:dyDescent="0.25"/>
    <row r="274" ht="15.85" customHeight="1" x14ac:dyDescent="0.25"/>
    <row r="275" ht="15.85" customHeight="1" x14ac:dyDescent="0.25"/>
    <row r="276" ht="15.85" customHeight="1" x14ac:dyDescent="0.25"/>
    <row r="277" ht="15.85" customHeight="1" x14ac:dyDescent="0.25"/>
    <row r="278" ht="15.85" customHeight="1" x14ac:dyDescent="0.25"/>
    <row r="279" ht="15.85" customHeight="1" x14ac:dyDescent="0.25"/>
    <row r="280" ht="15.85" customHeight="1" x14ac:dyDescent="0.25"/>
    <row r="281" ht="15.85" customHeight="1" x14ac:dyDescent="0.25"/>
    <row r="282" ht="15.85" customHeight="1" x14ac:dyDescent="0.25"/>
    <row r="283" ht="15.85" customHeight="1" x14ac:dyDescent="0.25"/>
    <row r="284" ht="15.85" customHeight="1" x14ac:dyDescent="0.25"/>
    <row r="285" ht="15.85" customHeight="1" x14ac:dyDescent="0.25"/>
    <row r="286" ht="15.85" customHeight="1" x14ac:dyDescent="0.25"/>
    <row r="287" ht="15.85" customHeight="1" x14ac:dyDescent="0.25"/>
    <row r="288" ht="15.85" customHeight="1" x14ac:dyDescent="0.25"/>
    <row r="289" ht="15.85" customHeight="1" x14ac:dyDescent="0.25"/>
    <row r="290" ht="15.85" customHeight="1" x14ac:dyDescent="0.25"/>
    <row r="291" ht="15.85" customHeight="1" x14ac:dyDescent="0.25"/>
    <row r="292" ht="15.85" customHeight="1" x14ac:dyDescent="0.25"/>
    <row r="293" ht="15.85" customHeight="1" x14ac:dyDescent="0.25"/>
    <row r="294" ht="15.85" customHeight="1" x14ac:dyDescent="0.25"/>
    <row r="295" ht="15.85" customHeight="1" x14ac:dyDescent="0.25"/>
    <row r="296" ht="15.85" customHeight="1" x14ac:dyDescent="0.25"/>
    <row r="297" ht="15.85" customHeight="1" x14ac:dyDescent="0.25"/>
    <row r="298" ht="15.85" customHeight="1" x14ac:dyDescent="0.25"/>
    <row r="299" ht="15.85" customHeight="1" x14ac:dyDescent="0.25"/>
    <row r="300" ht="15.85" customHeight="1" x14ac:dyDescent="0.25"/>
    <row r="301" ht="15.85" customHeight="1" x14ac:dyDescent="0.25"/>
    <row r="302" ht="15.85" customHeight="1" x14ac:dyDescent="0.25"/>
    <row r="303" ht="15.85" customHeight="1" x14ac:dyDescent="0.25"/>
    <row r="304" ht="15.85" customHeight="1" x14ac:dyDescent="0.25"/>
    <row r="305" ht="15.85" customHeight="1" x14ac:dyDescent="0.25"/>
    <row r="306" ht="15.85" customHeight="1" x14ac:dyDescent="0.25"/>
    <row r="307" ht="15.85" customHeight="1" x14ac:dyDescent="0.25"/>
    <row r="308" ht="15.85" customHeight="1" x14ac:dyDescent="0.25"/>
    <row r="309" ht="15.85" customHeight="1" x14ac:dyDescent="0.25"/>
    <row r="310" ht="15.85" customHeight="1" x14ac:dyDescent="0.25"/>
    <row r="311" ht="15.85" customHeight="1" x14ac:dyDescent="0.25"/>
    <row r="312" ht="15.85" customHeight="1" x14ac:dyDescent="0.25"/>
    <row r="313" ht="15.85" customHeight="1" x14ac:dyDescent="0.25"/>
    <row r="314" ht="15.85" customHeight="1" x14ac:dyDescent="0.25"/>
    <row r="315" ht="15.85" customHeight="1" x14ac:dyDescent="0.25"/>
    <row r="316" ht="15.85" customHeight="1" x14ac:dyDescent="0.25"/>
    <row r="317" ht="15.85" customHeight="1" x14ac:dyDescent="0.25"/>
    <row r="318" ht="15.85" customHeight="1" x14ac:dyDescent="0.25"/>
    <row r="319" ht="15.85" customHeight="1" x14ac:dyDescent="0.25"/>
    <row r="320" ht="15.85" customHeight="1" x14ac:dyDescent="0.25"/>
    <row r="321" ht="15.85" customHeight="1" x14ac:dyDescent="0.25"/>
    <row r="322" ht="15.85" customHeight="1" x14ac:dyDescent="0.25"/>
    <row r="323" ht="15.85" customHeight="1" x14ac:dyDescent="0.25"/>
    <row r="324" ht="15.85" customHeight="1" x14ac:dyDescent="0.25"/>
    <row r="325" ht="15.85" customHeight="1" x14ac:dyDescent="0.25"/>
    <row r="326" ht="15.85" customHeight="1" x14ac:dyDescent="0.25"/>
    <row r="327" ht="15.85" customHeight="1" x14ac:dyDescent="0.25"/>
    <row r="328" ht="15.85" customHeight="1" x14ac:dyDescent="0.25"/>
    <row r="329" ht="15.85" customHeight="1" x14ac:dyDescent="0.25"/>
    <row r="330" ht="15.85" customHeight="1" x14ac:dyDescent="0.25"/>
    <row r="331" ht="15.85" customHeight="1" x14ac:dyDescent="0.25"/>
    <row r="332" ht="15.85" customHeight="1" x14ac:dyDescent="0.25"/>
    <row r="333" ht="15.85" customHeight="1" x14ac:dyDescent="0.25"/>
    <row r="334" ht="15.85" customHeight="1" x14ac:dyDescent="0.25"/>
    <row r="335" ht="15.85" customHeight="1" x14ac:dyDescent="0.25"/>
    <row r="336" ht="15.85" customHeight="1" x14ac:dyDescent="0.25"/>
    <row r="337" ht="15.85" customHeight="1" x14ac:dyDescent="0.25"/>
    <row r="338" ht="15.85" customHeight="1" x14ac:dyDescent="0.25"/>
    <row r="339" ht="15.85" customHeight="1" x14ac:dyDescent="0.25"/>
    <row r="340" ht="15.85" customHeight="1" x14ac:dyDescent="0.25"/>
    <row r="341" ht="15.85" customHeight="1" x14ac:dyDescent="0.25"/>
    <row r="342" ht="15.85" customHeight="1" x14ac:dyDescent="0.25"/>
    <row r="343" ht="15.85" customHeight="1" x14ac:dyDescent="0.25"/>
    <row r="344" ht="15.85" customHeight="1" x14ac:dyDescent="0.25"/>
    <row r="345" ht="15.85" customHeight="1" x14ac:dyDescent="0.25"/>
    <row r="346" ht="15.85" customHeight="1" x14ac:dyDescent="0.25"/>
    <row r="347" ht="15.85" customHeight="1" x14ac:dyDescent="0.25"/>
    <row r="348" ht="15.85" customHeight="1" x14ac:dyDescent="0.25"/>
    <row r="349" ht="15.85" customHeight="1" x14ac:dyDescent="0.25"/>
    <row r="350" ht="15.85" customHeight="1" x14ac:dyDescent="0.25"/>
    <row r="351" ht="15.85" customHeight="1" x14ac:dyDescent="0.25"/>
    <row r="352" ht="15.85" customHeight="1" x14ac:dyDescent="0.25"/>
    <row r="353" ht="15.85" customHeight="1" x14ac:dyDescent="0.25"/>
    <row r="354" ht="15.85" customHeight="1" x14ac:dyDescent="0.25"/>
    <row r="355" ht="15.85" customHeight="1" x14ac:dyDescent="0.25"/>
    <row r="356" ht="15.85" customHeight="1" x14ac:dyDescent="0.25"/>
    <row r="357" ht="15.85" customHeight="1" x14ac:dyDescent="0.25"/>
    <row r="358" ht="15.85" customHeight="1" x14ac:dyDescent="0.25"/>
    <row r="359" ht="15.85" customHeight="1" x14ac:dyDescent="0.25"/>
    <row r="360" ht="15.85" customHeight="1" x14ac:dyDescent="0.25"/>
    <row r="361" ht="15.85" customHeight="1" x14ac:dyDescent="0.25"/>
    <row r="362" ht="15.85" customHeight="1" x14ac:dyDescent="0.25"/>
    <row r="363" ht="15.85" customHeight="1" x14ac:dyDescent="0.25"/>
    <row r="364" ht="15.85" customHeight="1" x14ac:dyDescent="0.25"/>
    <row r="365" ht="15.85" customHeight="1" x14ac:dyDescent="0.25"/>
    <row r="366" ht="15.85" customHeight="1" x14ac:dyDescent="0.25"/>
    <row r="367" ht="15.85" customHeight="1" x14ac:dyDescent="0.25"/>
    <row r="368" ht="15.85" customHeight="1" x14ac:dyDescent="0.25"/>
    <row r="369" ht="15.85" customHeight="1" x14ac:dyDescent="0.25"/>
    <row r="370" ht="15.85" customHeight="1" x14ac:dyDescent="0.25"/>
    <row r="371" ht="15.85" customHeight="1" x14ac:dyDescent="0.25"/>
    <row r="372" ht="15.85" customHeight="1" x14ac:dyDescent="0.25"/>
    <row r="373" ht="15.85" customHeight="1" x14ac:dyDescent="0.25"/>
    <row r="374" ht="15.85" customHeight="1" x14ac:dyDescent="0.25"/>
    <row r="375" ht="15.85" customHeight="1" x14ac:dyDescent="0.25"/>
    <row r="376" ht="15.85" customHeight="1" x14ac:dyDescent="0.25"/>
    <row r="377" ht="15.85" customHeight="1" x14ac:dyDescent="0.25"/>
    <row r="378" ht="15.85" customHeight="1" x14ac:dyDescent="0.25"/>
    <row r="379" ht="15.85" customHeight="1" x14ac:dyDescent="0.25"/>
    <row r="380" ht="15.85" customHeight="1" x14ac:dyDescent="0.25"/>
    <row r="381" ht="15.85" customHeight="1" x14ac:dyDescent="0.25"/>
    <row r="382" ht="15.85" customHeight="1" x14ac:dyDescent="0.25"/>
    <row r="383" ht="15.85" customHeight="1" x14ac:dyDescent="0.25"/>
    <row r="384" ht="15.85" customHeight="1" x14ac:dyDescent="0.25"/>
    <row r="385" ht="15.85" customHeight="1" x14ac:dyDescent="0.25"/>
    <row r="386" ht="15.85" customHeight="1" x14ac:dyDescent="0.25"/>
    <row r="387" ht="15.85" customHeight="1" x14ac:dyDescent="0.25"/>
    <row r="388" ht="15.85" customHeight="1" x14ac:dyDescent="0.25"/>
    <row r="389" ht="15.85" customHeight="1" x14ac:dyDescent="0.25"/>
    <row r="390" ht="15.85" customHeight="1" x14ac:dyDescent="0.25"/>
    <row r="391" ht="15.85" customHeight="1" x14ac:dyDescent="0.25"/>
    <row r="392" ht="15.85" customHeight="1" x14ac:dyDescent="0.25"/>
    <row r="393" ht="15.85" customHeight="1" x14ac:dyDescent="0.25"/>
    <row r="394" ht="15.85" customHeight="1" x14ac:dyDescent="0.25"/>
    <row r="395" ht="15.85" customHeight="1" x14ac:dyDescent="0.25"/>
    <row r="396" ht="15.85" customHeight="1" x14ac:dyDescent="0.25"/>
    <row r="397" ht="15.85" customHeight="1" x14ac:dyDescent="0.25"/>
    <row r="398" ht="15.85" customHeight="1" x14ac:dyDescent="0.25"/>
    <row r="399" ht="15.85" customHeight="1" x14ac:dyDescent="0.25"/>
    <row r="400" ht="15.85" customHeight="1" x14ac:dyDescent="0.25"/>
    <row r="401" ht="15.85" customHeight="1" x14ac:dyDescent="0.25"/>
    <row r="402" ht="15.85" customHeight="1" x14ac:dyDescent="0.25"/>
    <row r="403" ht="15.85" customHeight="1" x14ac:dyDescent="0.25"/>
    <row r="404" ht="15.85" customHeight="1" x14ac:dyDescent="0.25"/>
    <row r="405" ht="15.85" customHeight="1" x14ac:dyDescent="0.25"/>
    <row r="406" ht="15.85" customHeight="1" x14ac:dyDescent="0.25"/>
    <row r="407" ht="15.85" customHeight="1" x14ac:dyDescent="0.25"/>
    <row r="408" ht="15.85" customHeight="1" x14ac:dyDescent="0.25"/>
    <row r="409" ht="15.85" customHeight="1" x14ac:dyDescent="0.25"/>
    <row r="410" ht="15.85" customHeight="1" x14ac:dyDescent="0.25"/>
    <row r="411" ht="15.85" customHeight="1" x14ac:dyDescent="0.25"/>
    <row r="412" ht="15.85" customHeight="1" x14ac:dyDescent="0.25"/>
    <row r="413" ht="15.85" customHeight="1" x14ac:dyDescent="0.25"/>
    <row r="414" ht="15.85" customHeight="1" x14ac:dyDescent="0.25"/>
    <row r="415" ht="15.85" customHeight="1" x14ac:dyDescent="0.25"/>
    <row r="416" ht="15.85" customHeight="1" x14ac:dyDescent="0.25"/>
    <row r="417" ht="15.85" customHeight="1" x14ac:dyDescent="0.25"/>
    <row r="418" ht="15.85" customHeight="1" x14ac:dyDescent="0.25"/>
    <row r="419" ht="15.85" customHeight="1" x14ac:dyDescent="0.25"/>
    <row r="420" ht="15.85" customHeight="1" x14ac:dyDescent="0.25"/>
    <row r="421" ht="15.85" customHeight="1" x14ac:dyDescent="0.25"/>
    <row r="422" ht="15.85" customHeight="1" x14ac:dyDescent="0.25"/>
    <row r="423" ht="15.85" customHeight="1" x14ac:dyDescent="0.25"/>
    <row r="424" ht="15.85" customHeight="1" x14ac:dyDescent="0.25"/>
    <row r="425" ht="15.85" customHeight="1" x14ac:dyDescent="0.25"/>
    <row r="426" ht="15.85" customHeight="1" x14ac:dyDescent="0.25"/>
    <row r="427" ht="15.85" customHeight="1" x14ac:dyDescent="0.25"/>
    <row r="428" ht="15.85" customHeight="1" x14ac:dyDescent="0.25"/>
    <row r="429" ht="15.85" customHeight="1" x14ac:dyDescent="0.25"/>
    <row r="430" ht="15.85" customHeight="1" x14ac:dyDescent="0.25"/>
    <row r="431" ht="15.85" customHeight="1" x14ac:dyDescent="0.25"/>
    <row r="432" ht="15.85" customHeight="1" x14ac:dyDescent="0.25"/>
    <row r="433" ht="15.85" customHeight="1" x14ac:dyDescent="0.25"/>
    <row r="434" ht="15.85" customHeight="1" x14ac:dyDescent="0.25"/>
    <row r="435" ht="15.85" customHeight="1" x14ac:dyDescent="0.25"/>
    <row r="436" ht="15.85" customHeight="1" x14ac:dyDescent="0.25"/>
    <row r="437" ht="15.85" customHeight="1" x14ac:dyDescent="0.25"/>
    <row r="438" ht="15.85" customHeight="1" x14ac:dyDescent="0.25"/>
    <row r="439" ht="15.85" customHeight="1" x14ac:dyDescent="0.25"/>
    <row r="440" ht="15.85" customHeight="1" x14ac:dyDescent="0.25"/>
    <row r="441" ht="15.85" customHeight="1" x14ac:dyDescent="0.25"/>
    <row r="442" ht="15.85" customHeight="1" x14ac:dyDescent="0.25"/>
    <row r="443" ht="15.85" customHeight="1" x14ac:dyDescent="0.25"/>
    <row r="444" ht="15.85" customHeight="1" x14ac:dyDescent="0.25"/>
    <row r="445" ht="15.85" customHeight="1" x14ac:dyDescent="0.25"/>
    <row r="446" ht="15.85" customHeight="1" x14ac:dyDescent="0.25"/>
    <row r="447" ht="15.85" customHeight="1" x14ac:dyDescent="0.25"/>
    <row r="448" ht="15.85" customHeight="1" x14ac:dyDescent="0.25"/>
    <row r="449" ht="15.85" customHeight="1" x14ac:dyDescent="0.25"/>
    <row r="450" ht="15.85" customHeight="1" x14ac:dyDescent="0.25"/>
    <row r="451" ht="15.85" customHeight="1" x14ac:dyDescent="0.25"/>
    <row r="452" ht="15.85" customHeight="1" x14ac:dyDescent="0.25"/>
    <row r="453" ht="15.85" customHeight="1" x14ac:dyDescent="0.25"/>
    <row r="454" ht="15.85" customHeight="1" x14ac:dyDescent="0.25"/>
    <row r="455" ht="15.85" customHeight="1" x14ac:dyDescent="0.25"/>
    <row r="456" ht="15.85" customHeight="1" x14ac:dyDescent="0.25"/>
    <row r="457" ht="15.85" customHeight="1" x14ac:dyDescent="0.25"/>
    <row r="458" ht="15.85" customHeight="1" x14ac:dyDescent="0.25"/>
    <row r="459" ht="15.85" customHeight="1" x14ac:dyDescent="0.25"/>
    <row r="460" ht="15.85" customHeight="1" x14ac:dyDescent="0.25"/>
    <row r="461" ht="15.85" customHeight="1" x14ac:dyDescent="0.25"/>
    <row r="462" ht="15.85" customHeight="1" x14ac:dyDescent="0.25"/>
    <row r="463" ht="15.85" customHeight="1" x14ac:dyDescent="0.25"/>
    <row r="464" ht="15.85" customHeight="1" x14ac:dyDescent="0.25"/>
    <row r="465" ht="15.85" customHeight="1" x14ac:dyDescent="0.25"/>
    <row r="466" ht="15.85" customHeight="1" x14ac:dyDescent="0.25"/>
    <row r="467" ht="15.85" customHeight="1" x14ac:dyDescent="0.25"/>
    <row r="468" ht="15.85" customHeight="1" x14ac:dyDescent="0.25"/>
    <row r="469" ht="15.85" customHeight="1" x14ac:dyDescent="0.25"/>
    <row r="470" ht="15.85" customHeight="1" x14ac:dyDescent="0.25"/>
    <row r="471" ht="15.85" customHeight="1" x14ac:dyDescent="0.25"/>
    <row r="472" ht="15.85" customHeight="1" x14ac:dyDescent="0.25"/>
    <row r="473" ht="15.85" customHeight="1" x14ac:dyDescent="0.25"/>
    <row r="474" ht="15.85" customHeight="1" x14ac:dyDescent="0.25"/>
    <row r="475" ht="15.85" customHeight="1" x14ac:dyDescent="0.25"/>
    <row r="476" ht="15.85" customHeight="1" x14ac:dyDescent="0.25"/>
    <row r="477" ht="15.85" customHeight="1" x14ac:dyDescent="0.25"/>
    <row r="478" ht="15.85" customHeight="1" x14ac:dyDescent="0.25"/>
    <row r="479" ht="15.85" customHeight="1" x14ac:dyDescent="0.25"/>
    <row r="480" ht="15.85" customHeight="1" x14ac:dyDescent="0.25"/>
    <row r="481" ht="15.85" customHeight="1" x14ac:dyDescent="0.25"/>
    <row r="482" ht="15.85" customHeight="1" x14ac:dyDescent="0.25"/>
    <row r="483" ht="15.85" customHeight="1" x14ac:dyDescent="0.25"/>
    <row r="484" ht="15.85" customHeight="1" x14ac:dyDescent="0.25"/>
    <row r="485" ht="15.85" customHeight="1" x14ac:dyDescent="0.25"/>
    <row r="486" ht="15.85" customHeight="1" x14ac:dyDescent="0.25"/>
    <row r="487" ht="15.85" customHeight="1" x14ac:dyDescent="0.25"/>
    <row r="488" ht="15.85" customHeight="1" x14ac:dyDescent="0.25"/>
    <row r="489" ht="15.85" customHeight="1" x14ac:dyDescent="0.25"/>
    <row r="490" ht="15.85" customHeight="1" x14ac:dyDescent="0.25"/>
    <row r="491" ht="15.85" customHeight="1" x14ac:dyDescent="0.25"/>
    <row r="492" ht="15.85" customHeight="1" x14ac:dyDescent="0.25"/>
    <row r="493" ht="15.85" customHeight="1" x14ac:dyDescent="0.25"/>
    <row r="494" ht="15.85" customHeight="1" x14ac:dyDescent="0.25"/>
    <row r="495" ht="15.85" customHeight="1" x14ac:dyDescent="0.25"/>
    <row r="496" ht="15.85" customHeight="1" x14ac:dyDescent="0.25"/>
    <row r="497" ht="15.85" customHeight="1" x14ac:dyDescent="0.25"/>
    <row r="498" ht="15.85" customHeight="1" x14ac:dyDescent="0.25"/>
    <row r="499" ht="15.85" customHeight="1" x14ac:dyDescent="0.25"/>
    <row r="500" ht="15.85" customHeight="1" x14ac:dyDescent="0.25"/>
    <row r="501" ht="15.85" customHeight="1" x14ac:dyDescent="0.25"/>
    <row r="502" ht="15.85" customHeight="1" x14ac:dyDescent="0.25"/>
    <row r="503" ht="15.85" customHeight="1" x14ac:dyDescent="0.25"/>
    <row r="504" ht="15.85" customHeight="1" x14ac:dyDescent="0.25"/>
    <row r="505" ht="15.85" customHeight="1" x14ac:dyDescent="0.25"/>
    <row r="506" ht="15.85" customHeight="1" x14ac:dyDescent="0.25"/>
    <row r="507" ht="15.85" customHeight="1" x14ac:dyDescent="0.25"/>
    <row r="508" ht="15.85" customHeight="1" x14ac:dyDescent="0.25"/>
    <row r="509" ht="15.85" customHeight="1" x14ac:dyDescent="0.25"/>
    <row r="510" ht="15.85" customHeight="1" x14ac:dyDescent="0.25"/>
    <row r="511" ht="15.85" customHeight="1" x14ac:dyDescent="0.25"/>
    <row r="512" ht="15.85" customHeight="1" x14ac:dyDescent="0.25"/>
    <row r="513" ht="15.85" customHeight="1" x14ac:dyDescent="0.25"/>
    <row r="514" ht="15.85" customHeight="1" x14ac:dyDescent="0.25"/>
    <row r="515" ht="15.85" customHeight="1" x14ac:dyDescent="0.25"/>
    <row r="516" ht="15.85" customHeight="1" x14ac:dyDescent="0.25"/>
    <row r="517" ht="15.85" customHeight="1" x14ac:dyDescent="0.25"/>
    <row r="518" ht="15.85" customHeight="1" x14ac:dyDescent="0.25"/>
    <row r="519" ht="15.85" customHeight="1" x14ac:dyDescent="0.25"/>
    <row r="520" ht="15.85" customHeight="1" x14ac:dyDescent="0.25"/>
    <row r="521" ht="15.85" customHeight="1" x14ac:dyDescent="0.25"/>
    <row r="522" ht="15.85" customHeight="1" x14ac:dyDescent="0.25"/>
    <row r="523" ht="15.85" customHeight="1" x14ac:dyDescent="0.25"/>
    <row r="524" ht="15.85" customHeight="1" x14ac:dyDescent="0.25"/>
    <row r="525" ht="15.85" customHeight="1" x14ac:dyDescent="0.25"/>
    <row r="526" ht="15.85" customHeight="1" x14ac:dyDescent="0.25"/>
    <row r="527" ht="15.85" customHeight="1" x14ac:dyDescent="0.25"/>
    <row r="528" ht="15.85" customHeight="1" x14ac:dyDescent="0.25"/>
    <row r="529" ht="15.85" customHeight="1" x14ac:dyDescent="0.25"/>
    <row r="530" ht="15.85" customHeight="1" x14ac:dyDescent="0.25"/>
    <row r="531" ht="15.85" customHeight="1" x14ac:dyDescent="0.25"/>
    <row r="532" ht="15.85" customHeight="1" x14ac:dyDescent="0.25"/>
    <row r="533" ht="15.85" customHeight="1" x14ac:dyDescent="0.25"/>
    <row r="534" ht="15.85" customHeight="1" x14ac:dyDescent="0.25"/>
    <row r="535" ht="15.85" customHeight="1" x14ac:dyDescent="0.25"/>
    <row r="536" ht="15.85" customHeight="1" x14ac:dyDescent="0.25"/>
    <row r="537" ht="15.85" customHeight="1" x14ac:dyDescent="0.25"/>
    <row r="538" ht="15.85" customHeight="1" x14ac:dyDescent="0.25"/>
    <row r="539" ht="15.85" customHeight="1" x14ac:dyDescent="0.25"/>
    <row r="540" ht="15.85" customHeight="1" x14ac:dyDescent="0.25"/>
    <row r="541" ht="15.85" customHeight="1" x14ac:dyDescent="0.25"/>
    <row r="542" ht="15.85" customHeight="1" x14ac:dyDescent="0.25"/>
    <row r="543" ht="15.85" customHeight="1" x14ac:dyDescent="0.25"/>
    <row r="544" ht="15.85" customHeight="1" x14ac:dyDescent="0.25"/>
    <row r="545" ht="15.85" customHeight="1" x14ac:dyDescent="0.25"/>
    <row r="546" ht="15.85" customHeight="1" x14ac:dyDescent="0.25"/>
    <row r="547" ht="15.85" customHeight="1" x14ac:dyDescent="0.25"/>
    <row r="548" ht="15.85" customHeight="1" x14ac:dyDescent="0.25"/>
    <row r="549" ht="15.85" customHeight="1" x14ac:dyDescent="0.25"/>
    <row r="550" ht="15.85" customHeight="1" x14ac:dyDescent="0.25"/>
    <row r="551" ht="15.85" customHeight="1" x14ac:dyDescent="0.25"/>
    <row r="552" ht="15.85" customHeight="1" x14ac:dyDescent="0.25"/>
    <row r="553" ht="15.85" customHeight="1" x14ac:dyDescent="0.25"/>
    <row r="554" ht="15.85" customHeight="1" x14ac:dyDescent="0.25"/>
    <row r="555" ht="15.85" customHeight="1" x14ac:dyDescent="0.25"/>
    <row r="556" ht="15.85" customHeight="1" x14ac:dyDescent="0.25"/>
    <row r="557" ht="15.85" customHeight="1" x14ac:dyDescent="0.25"/>
    <row r="558" ht="15.85" customHeight="1" x14ac:dyDescent="0.25"/>
    <row r="559" ht="15.85" customHeight="1" x14ac:dyDescent="0.25"/>
    <row r="560" ht="15.85" customHeight="1" x14ac:dyDescent="0.25"/>
    <row r="561" ht="15.85" customHeight="1" x14ac:dyDescent="0.25"/>
    <row r="562" ht="15.85" customHeight="1" x14ac:dyDescent="0.25"/>
    <row r="563" ht="15.85" customHeight="1" x14ac:dyDescent="0.25"/>
    <row r="564" ht="15.85" customHeight="1" x14ac:dyDescent="0.25"/>
    <row r="565" ht="15.85" customHeight="1" x14ac:dyDescent="0.25"/>
    <row r="566" ht="15.85" customHeight="1" x14ac:dyDescent="0.25"/>
    <row r="567" ht="15.85" customHeight="1" x14ac:dyDescent="0.25"/>
    <row r="568" ht="15.85" customHeight="1" x14ac:dyDescent="0.25"/>
    <row r="569" ht="15.85" customHeight="1" x14ac:dyDescent="0.25"/>
    <row r="570" ht="15.85" customHeight="1" x14ac:dyDescent="0.25"/>
    <row r="571" ht="15.85" customHeight="1" x14ac:dyDescent="0.25"/>
    <row r="572" ht="15.85" customHeight="1" x14ac:dyDescent="0.25"/>
    <row r="573" ht="15.85" customHeight="1" x14ac:dyDescent="0.25"/>
    <row r="574" ht="15.85" customHeight="1" x14ac:dyDescent="0.25"/>
    <row r="575" ht="15.85" customHeight="1" x14ac:dyDescent="0.25"/>
    <row r="576" ht="15.85" customHeight="1" x14ac:dyDescent="0.25"/>
    <row r="577" ht="15.85" customHeight="1" x14ac:dyDescent="0.25"/>
    <row r="578" ht="15.85" customHeight="1" x14ac:dyDescent="0.25"/>
    <row r="579" ht="15.85" customHeight="1" x14ac:dyDescent="0.25"/>
    <row r="580" ht="15.85" customHeight="1" x14ac:dyDescent="0.25"/>
    <row r="581" ht="15.85" customHeight="1" x14ac:dyDescent="0.25"/>
    <row r="582" ht="15.85" customHeight="1" x14ac:dyDescent="0.25"/>
    <row r="583" ht="15.85" customHeight="1" x14ac:dyDescent="0.25"/>
    <row r="584" ht="15.85" customHeight="1" x14ac:dyDescent="0.25"/>
    <row r="585" ht="15.85" customHeight="1" x14ac:dyDescent="0.25"/>
    <row r="586" ht="15.85" customHeight="1" x14ac:dyDescent="0.25"/>
    <row r="587" ht="15.85" customHeight="1" x14ac:dyDescent="0.25"/>
    <row r="588" ht="15.85" customHeight="1" x14ac:dyDescent="0.25"/>
    <row r="589" ht="15.85" customHeight="1" x14ac:dyDescent="0.25"/>
    <row r="590" ht="15.85" customHeight="1" x14ac:dyDescent="0.25"/>
    <row r="591" ht="15.85" customHeight="1" x14ac:dyDescent="0.25"/>
    <row r="592" ht="15.85" customHeight="1" x14ac:dyDescent="0.25"/>
    <row r="593" ht="15.85" customHeight="1" x14ac:dyDescent="0.25"/>
    <row r="594" ht="15.85" customHeight="1" x14ac:dyDescent="0.25"/>
    <row r="595" ht="15.85" customHeight="1" x14ac:dyDescent="0.25"/>
    <row r="596" ht="15.85" customHeight="1" x14ac:dyDescent="0.25"/>
    <row r="597" ht="15.85" customHeight="1" x14ac:dyDescent="0.25"/>
    <row r="598" ht="15.85" customHeight="1" x14ac:dyDescent="0.25"/>
    <row r="599" ht="15.85" customHeight="1" x14ac:dyDescent="0.25"/>
    <row r="600" ht="15.85" customHeight="1" x14ac:dyDescent="0.25"/>
    <row r="601" ht="15.85" customHeight="1" x14ac:dyDescent="0.25"/>
    <row r="602" ht="15.85" customHeight="1" x14ac:dyDescent="0.25"/>
    <row r="603" ht="15.85" customHeight="1" x14ac:dyDescent="0.25"/>
    <row r="604" ht="15.85" customHeight="1" x14ac:dyDescent="0.25"/>
    <row r="605" ht="15.85" customHeight="1" x14ac:dyDescent="0.25"/>
    <row r="606" ht="15.85" customHeight="1" x14ac:dyDescent="0.25"/>
    <row r="607" ht="15.85" customHeight="1" x14ac:dyDescent="0.25"/>
    <row r="608" ht="15.85" customHeight="1" x14ac:dyDescent="0.25"/>
    <row r="609" ht="15.85" customHeight="1" x14ac:dyDescent="0.25"/>
    <row r="610" ht="15.85" customHeight="1" x14ac:dyDescent="0.25"/>
    <row r="611" ht="15.85" customHeight="1" x14ac:dyDescent="0.25"/>
    <row r="612" ht="15.85" customHeight="1" x14ac:dyDescent="0.25"/>
    <row r="613" ht="15.85" customHeight="1" x14ac:dyDescent="0.25"/>
    <row r="614" ht="15.85" customHeight="1" x14ac:dyDescent="0.25"/>
    <row r="615" ht="15.85" customHeight="1" x14ac:dyDescent="0.25"/>
    <row r="616" ht="15.85" customHeight="1" x14ac:dyDescent="0.25"/>
    <row r="617" ht="15.85" customHeight="1" x14ac:dyDescent="0.25"/>
    <row r="618" ht="15.85" customHeight="1" x14ac:dyDescent="0.25"/>
    <row r="619" ht="15.85" customHeight="1" x14ac:dyDescent="0.25"/>
    <row r="620" ht="15.85" customHeight="1" x14ac:dyDescent="0.25"/>
    <row r="621" ht="15.85" customHeight="1" x14ac:dyDescent="0.25"/>
    <row r="622" ht="15.85" customHeight="1" x14ac:dyDescent="0.25"/>
    <row r="623" ht="15.85" customHeight="1" x14ac:dyDescent="0.25"/>
    <row r="624" ht="15.85" customHeight="1" x14ac:dyDescent="0.25"/>
    <row r="625" ht="15.85" customHeight="1" x14ac:dyDescent="0.25"/>
    <row r="626" ht="15.85" customHeight="1" x14ac:dyDescent="0.25"/>
    <row r="627" ht="15.85" customHeight="1" x14ac:dyDescent="0.25"/>
    <row r="628" ht="15.85" customHeight="1" x14ac:dyDescent="0.25"/>
    <row r="629" ht="15.85" customHeight="1" x14ac:dyDescent="0.25"/>
    <row r="630" ht="15.85" customHeight="1" x14ac:dyDescent="0.25"/>
    <row r="631" ht="15.85" customHeight="1" x14ac:dyDescent="0.25"/>
    <row r="632" ht="15.85" customHeight="1" x14ac:dyDescent="0.25"/>
    <row r="633" ht="15.85" customHeight="1" x14ac:dyDescent="0.25"/>
    <row r="634" ht="15.85" customHeight="1" x14ac:dyDescent="0.25"/>
    <row r="635" ht="15.85" customHeight="1" x14ac:dyDescent="0.25"/>
    <row r="636" ht="15.85" customHeight="1" x14ac:dyDescent="0.25"/>
    <row r="637" ht="15.85" customHeight="1" x14ac:dyDescent="0.25"/>
    <row r="638" ht="15.85" customHeight="1" x14ac:dyDescent="0.25"/>
    <row r="639" ht="15.85" customHeight="1" x14ac:dyDescent="0.25"/>
    <row r="640" ht="15.85" customHeight="1" x14ac:dyDescent="0.25"/>
    <row r="641" ht="15.85" customHeight="1" x14ac:dyDescent="0.25"/>
    <row r="642" ht="15.85" customHeight="1" x14ac:dyDescent="0.25"/>
    <row r="643" ht="15.85" customHeight="1" x14ac:dyDescent="0.25"/>
    <row r="644" ht="15.85" customHeight="1" x14ac:dyDescent="0.25"/>
    <row r="645" ht="15.85" customHeight="1" x14ac:dyDescent="0.25"/>
    <row r="646" ht="15.85" customHeight="1" x14ac:dyDescent="0.25"/>
    <row r="647" ht="15.85" customHeight="1" x14ac:dyDescent="0.25"/>
    <row r="648" ht="15.85" customHeight="1" x14ac:dyDescent="0.25"/>
    <row r="649" ht="15.85" customHeight="1" x14ac:dyDescent="0.25"/>
    <row r="650" ht="15.85" customHeight="1" x14ac:dyDescent="0.25"/>
    <row r="651" ht="15.85" customHeight="1" x14ac:dyDescent="0.25"/>
    <row r="652" ht="15.85" customHeight="1" x14ac:dyDescent="0.25"/>
    <row r="653" ht="15.85" customHeight="1" x14ac:dyDescent="0.25"/>
    <row r="654" ht="15.85" customHeight="1" x14ac:dyDescent="0.25"/>
    <row r="655" ht="15.85" customHeight="1" x14ac:dyDescent="0.25"/>
    <row r="656" ht="15.85" customHeight="1" x14ac:dyDescent="0.25"/>
    <row r="657" ht="15.85" customHeight="1" x14ac:dyDescent="0.25"/>
    <row r="658" ht="15.85" customHeight="1" x14ac:dyDescent="0.25"/>
    <row r="659" ht="15.85" customHeight="1" x14ac:dyDescent="0.25"/>
    <row r="660" ht="15.85" customHeight="1" x14ac:dyDescent="0.25"/>
    <row r="661" ht="15.85" customHeight="1" x14ac:dyDescent="0.25"/>
    <row r="662" ht="15.85" customHeight="1" x14ac:dyDescent="0.25"/>
    <row r="663" ht="15.85" customHeight="1" x14ac:dyDescent="0.25"/>
    <row r="664" ht="15.85" customHeight="1" x14ac:dyDescent="0.25"/>
    <row r="665" ht="15.85" customHeight="1" x14ac:dyDescent="0.25"/>
    <row r="666" ht="15.85" customHeight="1" x14ac:dyDescent="0.25"/>
    <row r="667" ht="15.85" customHeight="1" x14ac:dyDescent="0.25"/>
    <row r="668" ht="15.85" customHeight="1" x14ac:dyDescent="0.25"/>
    <row r="669" ht="15.85" customHeight="1" x14ac:dyDescent="0.25"/>
    <row r="670" ht="15.85" customHeight="1" x14ac:dyDescent="0.25"/>
    <row r="671" ht="15.85" customHeight="1" x14ac:dyDescent="0.25"/>
    <row r="672" ht="15.85" customHeight="1" x14ac:dyDescent="0.25"/>
    <row r="673" ht="15.85" customHeight="1" x14ac:dyDescent="0.25"/>
    <row r="674" ht="15.85" customHeight="1" x14ac:dyDescent="0.25"/>
    <row r="675" ht="15.85" customHeight="1" x14ac:dyDescent="0.25"/>
    <row r="676" ht="15.85" customHeight="1" x14ac:dyDescent="0.25"/>
    <row r="677" ht="15.85" customHeight="1" x14ac:dyDescent="0.25"/>
    <row r="678" ht="15.85" customHeight="1" x14ac:dyDescent="0.25"/>
    <row r="679" ht="15.85" customHeight="1" x14ac:dyDescent="0.25"/>
    <row r="680" ht="15.85" customHeight="1" x14ac:dyDescent="0.25"/>
    <row r="681" ht="15.85" customHeight="1" x14ac:dyDescent="0.25"/>
    <row r="682" ht="15.85" customHeight="1" x14ac:dyDescent="0.25"/>
    <row r="683" ht="15.85" customHeight="1" x14ac:dyDescent="0.25"/>
    <row r="684" ht="15.85" customHeight="1" x14ac:dyDescent="0.25"/>
    <row r="685" ht="15.85" customHeight="1" x14ac:dyDescent="0.25"/>
    <row r="686" ht="15.85" customHeight="1" x14ac:dyDescent="0.25"/>
    <row r="687" ht="15.85" customHeight="1" x14ac:dyDescent="0.25"/>
    <row r="688" ht="15.85" customHeight="1" x14ac:dyDescent="0.25"/>
    <row r="689" ht="15.85" customHeight="1" x14ac:dyDescent="0.25"/>
    <row r="690" ht="15.85" customHeight="1" x14ac:dyDescent="0.25"/>
    <row r="691" ht="15.85" customHeight="1" x14ac:dyDescent="0.25"/>
    <row r="692" ht="15.85" customHeight="1" x14ac:dyDescent="0.25"/>
    <row r="693" ht="15.85" customHeight="1" x14ac:dyDescent="0.25"/>
    <row r="694" ht="15.85" customHeight="1" x14ac:dyDescent="0.25"/>
    <row r="695" ht="15.85" customHeight="1" x14ac:dyDescent="0.25"/>
    <row r="696" ht="15.85" customHeight="1" x14ac:dyDescent="0.25"/>
    <row r="697" ht="15.85" customHeight="1" x14ac:dyDescent="0.25"/>
    <row r="698" ht="15.85" customHeight="1" x14ac:dyDescent="0.25"/>
    <row r="699" ht="15.85" customHeight="1" x14ac:dyDescent="0.25"/>
    <row r="700" ht="15.85" customHeight="1" x14ac:dyDescent="0.25"/>
    <row r="701" ht="15.85" customHeight="1" x14ac:dyDescent="0.25"/>
    <row r="702" ht="15.85" customHeight="1" x14ac:dyDescent="0.25"/>
    <row r="703" ht="15.85" customHeight="1" x14ac:dyDescent="0.25"/>
    <row r="704" ht="15.85" customHeight="1" x14ac:dyDescent="0.25"/>
    <row r="705" ht="15.85" customHeight="1" x14ac:dyDescent="0.25"/>
    <row r="706" ht="15.85" customHeight="1" x14ac:dyDescent="0.25"/>
    <row r="707" ht="15.85" customHeight="1" x14ac:dyDescent="0.25"/>
    <row r="708" ht="15.85" customHeight="1" x14ac:dyDescent="0.25"/>
    <row r="709" ht="15.85" customHeight="1" x14ac:dyDescent="0.25"/>
    <row r="710" ht="15.85" customHeight="1" x14ac:dyDescent="0.25"/>
    <row r="711" ht="15.85" customHeight="1" x14ac:dyDescent="0.25"/>
    <row r="712" ht="15.85" customHeight="1" x14ac:dyDescent="0.25"/>
    <row r="713" ht="15.85" customHeight="1" x14ac:dyDescent="0.25"/>
    <row r="714" ht="15.85" customHeight="1" x14ac:dyDescent="0.25"/>
    <row r="715" ht="15.85" customHeight="1" x14ac:dyDescent="0.25"/>
    <row r="716" ht="15.85" customHeight="1" x14ac:dyDescent="0.25"/>
    <row r="717" ht="15.85" customHeight="1" x14ac:dyDescent="0.25"/>
    <row r="718" ht="15.85" customHeight="1" x14ac:dyDescent="0.25"/>
    <row r="719" ht="15.85" customHeight="1" x14ac:dyDescent="0.25"/>
    <row r="720" ht="15.85" customHeight="1" x14ac:dyDescent="0.25"/>
    <row r="721" ht="15.85" customHeight="1" x14ac:dyDescent="0.25"/>
    <row r="722" ht="15.85" customHeight="1" x14ac:dyDescent="0.25"/>
    <row r="723" ht="15.85" customHeight="1" x14ac:dyDescent="0.25"/>
    <row r="724" ht="15.85" customHeight="1" x14ac:dyDescent="0.25"/>
    <row r="725" ht="15.85" customHeight="1" x14ac:dyDescent="0.25"/>
    <row r="726" ht="15.85" customHeight="1" x14ac:dyDescent="0.25"/>
    <row r="727" ht="15.85" customHeight="1" x14ac:dyDescent="0.25"/>
    <row r="728" ht="15.85" customHeight="1" x14ac:dyDescent="0.25"/>
    <row r="729" ht="15.85" customHeight="1" x14ac:dyDescent="0.25"/>
    <row r="730" ht="15.85" customHeight="1" x14ac:dyDescent="0.25"/>
    <row r="731" ht="15.85" customHeight="1" x14ac:dyDescent="0.25"/>
    <row r="732" ht="15.85" customHeight="1" x14ac:dyDescent="0.25"/>
    <row r="733" ht="15.85" customHeight="1" x14ac:dyDescent="0.25"/>
    <row r="734" ht="15.85" customHeight="1" x14ac:dyDescent="0.25"/>
    <row r="735" ht="15.85" customHeight="1" x14ac:dyDescent="0.25"/>
    <row r="736" ht="15.85" customHeight="1" x14ac:dyDescent="0.25"/>
    <row r="737" ht="15.85" customHeight="1" x14ac:dyDescent="0.25"/>
    <row r="738" ht="15.85" customHeight="1" x14ac:dyDescent="0.25"/>
    <row r="739" ht="15.85" customHeight="1" x14ac:dyDescent="0.25"/>
    <row r="740" ht="15.85" customHeight="1" x14ac:dyDescent="0.25"/>
    <row r="741" ht="15.85" customHeight="1" x14ac:dyDescent="0.25"/>
    <row r="742" ht="15.85" customHeight="1" x14ac:dyDescent="0.25"/>
    <row r="743" ht="15.85" customHeight="1" x14ac:dyDescent="0.25"/>
    <row r="744" ht="15.85" customHeight="1" x14ac:dyDescent="0.25"/>
    <row r="745" ht="15.85" customHeight="1" x14ac:dyDescent="0.25"/>
    <row r="746" ht="15.85" customHeight="1" x14ac:dyDescent="0.25"/>
    <row r="747" ht="15.85" customHeight="1" x14ac:dyDescent="0.25"/>
    <row r="748" ht="15.85" customHeight="1" x14ac:dyDescent="0.25"/>
    <row r="749" ht="15.85" customHeight="1" x14ac:dyDescent="0.25"/>
    <row r="750" ht="15.85" customHeight="1" x14ac:dyDescent="0.25"/>
    <row r="751" ht="15.85" customHeight="1" x14ac:dyDescent="0.25"/>
    <row r="752" ht="15.85" customHeight="1" x14ac:dyDescent="0.25"/>
    <row r="753" ht="15.85" customHeight="1" x14ac:dyDescent="0.25"/>
    <row r="754" ht="15.85" customHeight="1" x14ac:dyDescent="0.25"/>
    <row r="755" ht="15.85" customHeight="1" x14ac:dyDescent="0.25"/>
    <row r="756" ht="15.85" customHeight="1" x14ac:dyDescent="0.25"/>
    <row r="757" ht="15.85" customHeight="1" x14ac:dyDescent="0.25"/>
    <row r="758" ht="15.85" customHeight="1" x14ac:dyDescent="0.25"/>
    <row r="759" ht="15.85" customHeight="1" x14ac:dyDescent="0.25"/>
    <row r="760" ht="15.85" customHeight="1" x14ac:dyDescent="0.25"/>
    <row r="761" ht="15.85" customHeight="1" x14ac:dyDescent="0.25"/>
    <row r="762" ht="15.85" customHeight="1" x14ac:dyDescent="0.25"/>
    <row r="763" ht="15.85" customHeight="1" x14ac:dyDescent="0.25"/>
    <row r="764" ht="15.85" customHeight="1" x14ac:dyDescent="0.25"/>
    <row r="765" ht="15.85" customHeight="1" x14ac:dyDescent="0.25"/>
    <row r="766" ht="15.85" customHeight="1" x14ac:dyDescent="0.25"/>
    <row r="767" ht="15.85" customHeight="1" x14ac:dyDescent="0.25"/>
    <row r="768" ht="15.85" customHeight="1" x14ac:dyDescent="0.25"/>
    <row r="769" ht="15.85" customHeight="1" x14ac:dyDescent="0.25"/>
    <row r="770" ht="15.85" customHeight="1" x14ac:dyDescent="0.25"/>
    <row r="771" ht="15.85" customHeight="1" x14ac:dyDescent="0.25"/>
    <row r="772" ht="15.85" customHeight="1" x14ac:dyDescent="0.25"/>
    <row r="773" ht="15.85" customHeight="1" x14ac:dyDescent="0.25"/>
    <row r="774" ht="15.85" customHeight="1" x14ac:dyDescent="0.25"/>
    <row r="775" ht="15.85" customHeight="1" x14ac:dyDescent="0.25"/>
    <row r="776" ht="15.85" customHeight="1" x14ac:dyDescent="0.25"/>
    <row r="777" ht="15.85" customHeight="1" x14ac:dyDescent="0.25"/>
    <row r="778" ht="15.85" customHeight="1" x14ac:dyDescent="0.25"/>
    <row r="779" ht="15.85" customHeight="1" x14ac:dyDescent="0.25"/>
    <row r="780" ht="15.85" customHeight="1" x14ac:dyDescent="0.25"/>
    <row r="781" ht="15.85" customHeight="1" x14ac:dyDescent="0.25"/>
    <row r="782" ht="15.85" customHeight="1" x14ac:dyDescent="0.25"/>
    <row r="783" ht="15.85" customHeight="1" x14ac:dyDescent="0.25"/>
    <row r="784" ht="15.85" customHeight="1" x14ac:dyDescent="0.25"/>
    <row r="785" ht="15.85" customHeight="1" x14ac:dyDescent="0.25"/>
    <row r="786" ht="15.85" customHeight="1" x14ac:dyDescent="0.25"/>
    <row r="787" ht="15.85" customHeight="1" x14ac:dyDescent="0.25"/>
    <row r="788" ht="15.85" customHeight="1" x14ac:dyDescent="0.25"/>
    <row r="789" ht="15.85" customHeight="1" x14ac:dyDescent="0.25"/>
    <row r="790" ht="15.85" customHeight="1" x14ac:dyDescent="0.25"/>
    <row r="791" ht="15.85" customHeight="1" x14ac:dyDescent="0.25"/>
    <row r="792" ht="15.85" customHeight="1" x14ac:dyDescent="0.25"/>
    <row r="793" ht="15.85" customHeight="1" x14ac:dyDescent="0.25"/>
    <row r="794" ht="15.85" customHeight="1" x14ac:dyDescent="0.25"/>
    <row r="795" ht="15.85" customHeight="1" x14ac:dyDescent="0.25"/>
    <row r="796" ht="15.85" customHeight="1" x14ac:dyDescent="0.25"/>
    <row r="797" ht="15.85" customHeight="1" x14ac:dyDescent="0.25"/>
    <row r="798" ht="15.85" customHeight="1" x14ac:dyDescent="0.25"/>
    <row r="799" ht="15.85" customHeight="1" x14ac:dyDescent="0.25"/>
    <row r="800" ht="15.85" customHeight="1" x14ac:dyDescent="0.25"/>
    <row r="801" ht="15.85" customHeight="1" x14ac:dyDescent="0.25"/>
    <row r="802" ht="15.85" customHeight="1" x14ac:dyDescent="0.25"/>
    <row r="803" ht="15.85" customHeight="1" x14ac:dyDescent="0.25"/>
    <row r="804" ht="15.85" customHeight="1" x14ac:dyDescent="0.25"/>
    <row r="805" ht="15.85" customHeight="1" x14ac:dyDescent="0.25"/>
    <row r="806" ht="15.85" customHeight="1" x14ac:dyDescent="0.25"/>
    <row r="807" ht="15.85" customHeight="1" x14ac:dyDescent="0.25"/>
    <row r="808" ht="15.85" customHeight="1" x14ac:dyDescent="0.25"/>
    <row r="809" ht="15.85" customHeight="1" x14ac:dyDescent="0.25"/>
    <row r="810" ht="15.85" customHeight="1" x14ac:dyDescent="0.25"/>
    <row r="811" ht="15.85" customHeight="1" x14ac:dyDescent="0.25"/>
    <row r="812" ht="15.85" customHeight="1" x14ac:dyDescent="0.25"/>
    <row r="813" ht="15.85" customHeight="1" x14ac:dyDescent="0.25"/>
    <row r="814" ht="15.85" customHeight="1" x14ac:dyDescent="0.25"/>
    <row r="815" ht="15.85" customHeight="1" x14ac:dyDescent="0.25"/>
    <row r="816" ht="15.85" customHeight="1" x14ac:dyDescent="0.25"/>
    <row r="817" ht="15.85" customHeight="1" x14ac:dyDescent="0.25"/>
    <row r="818" ht="15.85" customHeight="1" x14ac:dyDescent="0.25"/>
    <row r="819" ht="15.85" customHeight="1" x14ac:dyDescent="0.25"/>
    <row r="820" ht="15.85" customHeight="1" x14ac:dyDescent="0.25"/>
    <row r="821" ht="15.85" customHeight="1" x14ac:dyDescent="0.25"/>
    <row r="822" ht="15.85" customHeight="1" x14ac:dyDescent="0.25"/>
    <row r="823" ht="15.85" customHeight="1" x14ac:dyDescent="0.25"/>
    <row r="824" ht="15.85" customHeight="1" x14ac:dyDescent="0.25"/>
    <row r="825" ht="15.85" customHeight="1" x14ac:dyDescent="0.25"/>
    <row r="826" ht="15.85" customHeight="1" x14ac:dyDescent="0.25"/>
    <row r="827" ht="15.85" customHeight="1" x14ac:dyDescent="0.25"/>
    <row r="828" ht="15.85" customHeight="1" x14ac:dyDescent="0.25"/>
    <row r="829" ht="15.85" customHeight="1" x14ac:dyDescent="0.25"/>
    <row r="830" ht="15.85" customHeight="1" x14ac:dyDescent="0.25"/>
    <row r="831" ht="15.85" customHeight="1" x14ac:dyDescent="0.25"/>
    <row r="832" ht="15.85" customHeight="1" x14ac:dyDescent="0.25"/>
    <row r="833" ht="15.85" customHeight="1" x14ac:dyDescent="0.25"/>
    <row r="834" ht="15.85" customHeight="1" x14ac:dyDescent="0.25"/>
    <row r="835" ht="15.85" customHeight="1" x14ac:dyDescent="0.25"/>
    <row r="836" ht="15.85" customHeight="1" x14ac:dyDescent="0.25"/>
    <row r="837" ht="15.85" customHeight="1" x14ac:dyDescent="0.25"/>
    <row r="838" ht="15.85" customHeight="1" x14ac:dyDescent="0.25"/>
    <row r="839" ht="15.85" customHeight="1" x14ac:dyDescent="0.25"/>
    <row r="840" ht="15.85" customHeight="1" x14ac:dyDescent="0.25"/>
    <row r="841" ht="15.85" customHeight="1" x14ac:dyDescent="0.25"/>
    <row r="842" ht="15.85" customHeight="1" x14ac:dyDescent="0.25"/>
    <row r="843" ht="15.85" customHeight="1" x14ac:dyDescent="0.25"/>
    <row r="844" ht="15.85" customHeight="1" x14ac:dyDescent="0.25"/>
    <row r="845" ht="15.85" customHeight="1" x14ac:dyDescent="0.25"/>
    <row r="846" ht="15.85" customHeight="1" x14ac:dyDescent="0.25"/>
    <row r="847" ht="15.85" customHeight="1" x14ac:dyDescent="0.25"/>
    <row r="848" ht="15.85" customHeight="1" x14ac:dyDescent="0.25"/>
    <row r="849" ht="15.85" customHeight="1" x14ac:dyDescent="0.25"/>
    <row r="850" ht="15.85" customHeight="1" x14ac:dyDescent="0.25"/>
    <row r="851" ht="15.85" customHeight="1" x14ac:dyDescent="0.25"/>
    <row r="852" ht="15.85" customHeight="1" x14ac:dyDescent="0.25"/>
    <row r="853" ht="15.85" customHeight="1" x14ac:dyDescent="0.25"/>
    <row r="854" ht="15.85" customHeight="1" x14ac:dyDescent="0.25"/>
    <row r="855" ht="15.85" customHeight="1" x14ac:dyDescent="0.25"/>
    <row r="856" ht="15.85" customHeight="1" x14ac:dyDescent="0.25"/>
    <row r="857" ht="15.85" customHeight="1" x14ac:dyDescent="0.25"/>
    <row r="858" ht="15.85" customHeight="1" x14ac:dyDescent="0.25"/>
    <row r="859" ht="15.85" customHeight="1" x14ac:dyDescent="0.25"/>
    <row r="860" ht="15.85" customHeight="1" x14ac:dyDescent="0.25"/>
    <row r="861" ht="15.85" customHeight="1" x14ac:dyDescent="0.25"/>
    <row r="862" ht="15.85" customHeight="1" x14ac:dyDescent="0.25"/>
    <row r="863" ht="15.85" customHeight="1" x14ac:dyDescent="0.25"/>
    <row r="864" ht="15.85" customHeight="1" x14ac:dyDescent="0.25"/>
    <row r="865" ht="15.85" customHeight="1" x14ac:dyDescent="0.25"/>
    <row r="866" ht="15.85" customHeight="1" x14ac:dyDescent="0.25"/>
    <row r="867" ht="15.85" customHeight="1" x14ac:dyDescent="0.25"/>
    <row r="868" ht="15.85" customHeight="1" x14ac:dyDescent="0.25"/>
    <row r="869" ht="15.85" customHeight="1" x14ac:dyDescent="0.25"/>
    <row r="870" ht="15.85" customHeight="1" x14ac:dyDescent="0.25"/>
    <row r="871" ht="15.85" customHeight="1" x14ac:dyDescent="0.25"/>
    <row r="872" ht="15.85" customHeight="1" x14ac:dyDescent="0.25"/>
    <row r="873" ht="15.85" customHeight="1" x14ac:dyDescent="0.25"/>
    <row r="874" ht="15.85" customHeight="1" x14ac:dyDescent="0.25"/>
    <row r="875" ht="15.85" customHeight="1" x14ac:dyDescent="0.25"/>
    <row r="876" ht="15.85" customHeight="1" x14ac:dyDescent="0.25"/>
    <row r="877" ht="15.85" customHeight="1" x14ac:dyDescent="0.25"/>
    <row r="878" ht="15.85" customHeight="1" x14ac:dyDescent="0.25"/>
    <row r="879" ht="15.85" customHeight="1" x14ac:dyDescent="0.25"/>
    <row r="880" ht="15.85" customHeight="1" x14ac:dyDescent="0.25"/>
    <row r="881" ht="15.85" customHeight="1" x14ac:dyDescent="0.25"/>
    <row r="882" ht="15.85" customHeight="1" x14ac:dyDescent="0.25"/>
    <row r="883" ht="15.85" customHeight="1" x14ac:dyDescent="0.25"/>
    <row r="884" ht="15.85" customHeight="1" x14ac:dyDescent="0.25"/>
    <row r="885" ht="15.85" customHeight="1" x14ac:dyDescent="0.25"/>
    <row r="886" ht="15.85" customHeight="1" x14ac:dyDescent="0.25"/>
    <row r="887" ht="15.85" customHeight="1" x14ac:dyDescent="0.25"/>
    <row r="888" ht="15.85" customHeight="1" x14ac:dyDescent="0.25"/>
    <row r="889" ht="15.85" customHeight="1" x14ac:dyDescent="0.25"/>
    <row r="890" ht="15.85" customHeight="1" x14ac:dyDescent="0.25"/>
    <row r="891" ht="15.85" customHeight="1" x14ac:dyDescent="0.25"/>
    <row r="892" ht="15.85" customHeight="1" x14ac:dyDescent="0.25"/>
    <row r="893" ht="15.85" customHeight="1" x14ac:dyDescent="0.25"/>
    <row r="894" ht="15.85" customHeight="1" x14ac:dyDescent="0.25"/>
    <row r="895" ht="15.85" customHeight="1" x14ac:dyDescent="0.25"/>
    <row r="896" ht="15.85" customHeight="1" x14ac:dyDescent="0.25"/>
    <row r="897" ht="15.85" customHeight="1" x14ac:dyDescent="0.25"/>
    <row r="898" ht="15.85" customHeight="1" x14ac:dyDescent="0.25"/>
    <row r="899" ht="15.85" customHeight="1" x14ac:dyDescent="0.25"/>
    <row r="900" ht="15.85" customHeight="1" x14ac:dyDescent="0.25"/>
    <row r="901" ht="15.85" customHeight="1" x14ac:dyDescent="0.25"/>
    <row r="902" ht="15.85" customHeight="1" x14ac:dyDescent="0.25"/>
    <row r="903" ht="15.85" customHeight="1" x14ac:dyDescent="0.25"/>
    <row r="904" ht="15.85" customHeight="1" x14ac:dyDescent="0.25"/>
    <row r="905" ht="15.85" customHeight="1" x14ac:dyDescent="0.25"/>
    <row r="906" ht="15.85" customHeight="1" x14ac:dyDescent="0.25"/>
    <row r="907" ht="15.85" customHeight="1" x14ac:dyDescent="0.25"/>
    <row r="908" ht="15.85" customHeight="1" x14ac:dyDescent="0.25"/>
    <row r="909" ht="15.85" customHeight="1" x14ac:dyDescent="0.25"/>
    <row r="910" ht="15.85" customHeight="1" x14ac:dyDescent="0.25"/>
    <row r="911" ht="15.85" customHeight="1" x14ac:dyDescent="0.25"/>
    <row r="912" ht="15.85" customHeight="1" x14ac:dyDescent="0.25"/>
    <row r="913" ht="15.85" customHeight="1" x14ac:dyDescent="0.25"/>
    <row r="914" ht="15.85" customHeight="1" x14ac:dyDescent="0.25"/>
    <row r="915" ht="15.85" customHeight="1" x14ac:dyDescent="0.25"/>
    <row r="916" ht="15.85" customHeight="1" x14ac:dyDescent="0.25"/>
    <row r="917" ht="15.85" customHeight="1" x14ac:dyDescent="0.25"/>
    <row r="918" ht="15.85" customHeight="1" x14ac:dyDescent="0.25"/>
    <row r="919" ht="15.85" customHeight="1" x14ac:dyDescent="0.25"/>
    <row r="920" ht="15.85" customHeight="1" x14ac:dyDescent="0.25"/>
    <row r="921" ht="15.85" customHeight="1" x14ac:dyDescent="0.25"/>
    <row r="922" ht="15.85" customHeight="1" x14ac:dyDescent="0.25"/>
    <row r="923" ht="15.85" customHeight="1" x14ac:dyDescent="0.25"/>
    <row r="924" ht="15.85" customHeight="1" x14ac:dyDescent="0.25"/>
    <row r="925" ht="15.85" customHeight="1" x14ac:dyDescent="0.25"/>
    <row r="926" ht="15.85" customHeight="1" x14ac:dyDescent="0.25"/>
    <row r="927" ht="15.85" customHeight="1" x14ac:dyDescent="0.25"/>
    <row r="928" ht="15.85" customHeight="1" x14ac:dyDescent="0.25"/>
    <row r="929" ht="15.85" customHeight="1" x14ac:dyDescent="0.25"/>
    <row r="930" ht="15.85" customHeight="1" x14ac:dyDescent="0.25"/>
    <row r="931" ht="15.85" customHeight="1" x14ac:dyDescent="0.25"/>
    <row r="932" ht="15.85" customHeight="1" x14ac:dyDescent="0.25"/>
    <row r="933" ht="15.85" customHeight="1" x14ac:dyDescent="0.25"/>
    <row r="934" ht="15.85" customHeight="1" x14ac:dyDescent="0.25"/>
    <row r="935" ht="15.85" customHeight="1" x14ac:dyDescent="0.25"/>
    <row r="936" ht="15.85" customHeight="1" x14ac:dyDescent="0.25"/>
    <row r="937" ht="15.85" customHeight="1" x14ac:dyDescent="0.25"/>
    <row r="938" ht="15.85" customHeight="1" x14ac:dyDescent="0.25"/>
    <row r="939" ht="15.85" customHeight="1" x14ac:dyDescent="0.25"/>
    <row r="940" ht="15.85" customHeight="1" x14ac:dyDescent="0.25"/>
    <row r="941" ht="15.85" customHeight="1" x14ac:dyDescent="0.25"/>
    <row r="942" ht="15.85" customHeight="1" x14ac:dyDescent="0.25"/>
    <row r="943" ht="15.85" customHeight="1" x14ac:dyDescent="0.25"/>
    <row r="944" ht="15.85" customHeight="1" x14ac:dyDescent="0.25"/>
    <row r="945" ht="15.85" customHeight="1" x14ac:dyDescent="0.25"/>
    <row r="946" ht="15.85" customHeight="1" x14ac:dyDescent="0.25"/>
    <row r="947" ht="15.85" customHeight="1" x14ac:dyDescent="0.25"/>
    <row r="948" ht="15.85" customHeight="1" x14ac:dyDescent="0.25"/>
    <row r="949" ht="15.85" customHeight="1" x14ac:dyDescent="0.25"/>
    <row r="950" ht="15.85" customHeight="1" x14ac:dyDescent="0.25"/>
    <row r="951" ht="15.85" customHeight="1" x14ac:dyDescent="0.25"/>
    <row r="952" ht="15.85" customHeight="1" x14ac:dyDescent="0.25"/>
    <row r="953" ht="15.85" customHeight="1" x14ac:dyDescent="0.25"/>
    <row r="954" ht="15.85" customHeight="1" x14ac:dyDescent="0.25"/>
    <row r="955" ht="15.85" customHeight="1" x14ac:dyDescent="0.25"/>
    <row r="956" ht="15.85" customHeight="1" x14ac:dyDescent="0.25"/>
    <row r="957" ht="15.85" customHeight="1" x14ac:dyDescent="0.25"/>
    <row r="958" ht="15.85" customHeight="1" x14ac:dyDescent="0.25"/>
    <row r="959" ht="15.85" customHeight="1" x14ac:dyDescent="0.25"/>
    <row r="960" ht="15.85" customHeight="1" x14ac:dyDescent="0.25"/>
    <row r="961" ht="15.85" customHeight="1" x14ac:dyDescent="0.25"/>
    <row r="962" ht="15.85" customHeight="1" x14ac:dyDescent="0.25"/>
    <row r="963" ht="15.85" customHeight="1" x14ac:dyDescent="0.25"/>
    <row r="964" ht="15.85" customHeight="1" x14ac:dyDescent="0.25"/>
    <row r="965" ht="15.85" customHeight="1" x14ac:dyDescent="0.25"/>
    <row r="966" ht="15.85" customHeight="1" x14ac:dyDescent="0.25"/>
    <row r="967" ht="15.85" customHeight="1" x14ac:dyDescent="0.25"/>
    <row r="968" ht="15.85" customHeight="1" x14ac:dyDescent="0.25"/>
    <row r="969" ht="15.85" customHeight="1" x14ac:dyDescent="0.25"/>
    <row r="970" ht="15.85" customHeight="1" x14ac:dyDescent="0.25"/>
    <row r="971" ht="15.85" customHeight="1" x14ac:dyDescent="0.25"/>
    <row r="972" ht="15.85" customHeight="1" x14ac:dyDescent="0.25"/>
    <row r="973" ht="15.85" customHeight="1" x14ac:dyDescent="0.25"/>
    <row r="974" ht="15.85" customHeight="1" x14ac:dyDescent="0.25"/>
    <row r="975" ht="15.85" customHeight="1" x14ac:dyDescent="0.25"/>
    <row r="976" ht="15.85" customHeight="1" x14ac:dyDescent="0.25"/>
    <row r="977" ht="15.85" customHeight="1" x14ac:dyDescent="0.25"/>
    <row r="978" ht="15.85" customHeight="1" x14ac:dyDescent="0.25"/>
    <row r="979" ht="15.85" customHeight="1" x14ac:dyDescent="0.25"/>
    <row r="980" ht="15.85" customHeight="1" x14ac:dyDescent="0.25"/>
    <row r="981" ht="15.85" customHeight="1" x14ac:dyDescent="0.25"/>
    <row r="982" ht="15.85" customHeight="1" x14ac:dyDescent="0.25"/>
    <row r="983" ht="15.85" customHeight="1" x14ac:dyDescent="0.25"/>
    <row r="984" ht="15.85" customHeight="1" x14ac:dyDescent="0.25"/>
    <row r="985" ht="15.85" customHeight="1" x14ac:dyDescent="0.25"/>
    <row r="986" ht="15.85" customHeight="1" x14ac:dyDescent="0.25"/>
    <row r="987" ht="15.85" customHeight="1" x14ac:dyDescent="0.25"/>
    <row r="988" ht="15.85" customHeight="1" x14ac:dyDescent="0.25"/>
    <row r="989" ht="15.85" customHeight="1" x14ac:dyDescent="0.25"/>
    <row r="990" ht="15.85" customHeight="1" x14ac:dyDescent="0.25"/>
    <row r="991" ht="15.85" customHeight="1" x14ac:dyDescent="0.25"/>
    <row r="992" ht="15.85" customHeight="1" x14ac:dyDescent="0.25"/>
    <row r="993" ht="15.85" customHeight="1" x14ac:dyDescent="0.25"/>
    <row r="994" ht="15.85" customHeight="1" x14ac:dyDescent="0.25"/>
    <row r="995" ht="15.85" customHeight="1" x14ac:dyDescent="0.25"/>
    <row r="996" ht="15.85" customHeight="1" x14ac:dyDescent="0.25"/>
    <row r="997" ht="15.85" customHeight="1" x14ac:dyDescent="0.25"/>
    <row r="998" ht="15.85" customHeight="1" x14ac:dyDescent="0.25"/>
    <row r="999" ht="15.85" customHeight="1" x14ac:dyDescent="0.25"/>
    <row r="1000" ht="15.85" customHeight="1" x14ac:dyDescent="0.25"/>
    <row r="1001" ht="15.85" customHeight="1" x14ac:dyDescent="0.25"/>
    <row r="1002" ht="15.85" customHeight="1" x14ac:dyDescent="0.25"/>
    <row r="1003" ht="15.85" customHeight="1" x14ac:dyDescent="0.25"/>
    <row r="1004" ht="15.85" customHeight="1" x14ac:dyDescent="0.25"/>
    <row r="1005" ht="15.85" customHeight="1" x14ac:dyDescent="0.25"/>
    <row r="1006" ht="15.85" customHeight="1" x14ac:dyDescent="0.25"/>
    <row r="1007" ht="15.85" customHeight="1" x14ac:dyDescent="0.25"/>
    <row r="1008" ht="15.85" customHeight="1" x14ac:dyDescent="0.25"/>
    <row r="1009" ht="15.85" customHeight="1" x14ac:dyDescent="0.25"/>
    <row r="1010" ht="15.85" customHeight="1" x14ac:dyDescent="0.25"/>
    <row r="1011" ht="15.85" customHeight="1" x14ac:dyDescent="0.25"/>
    <row r="1012" ht="15.85" customHeight="1" x14ac:dyDescent="0.25"/>
    <row r="1013" ht="15.85" customHeight="1" x14ac:dyDescent="0.25"/>
  </sheetData>
  <sheetProtection algorithmName="SHA-512" hashValue="F7fFfaYYrQGUQu6Fz26hIwholOzAAzASp91kNt9abytYc0B0AaStXlCLiknGikKGjkLtSnNShe8M5cAEW25iNA==" saltValue="Gjw/cKiWbDmp7049XzxRHA==" spinCount="100000" sheet="1" objects="1" scenarios="1" selectLockedCells="1"/>
  <mergeCells count="8">
    <mergeCell ref="A1:B1"/>
    <mergeCell ref="D1:J1"/>
    <mergeCell ref="C4:N4"/>
    <mergeCell ref="A48:A49"/>
    <mergeCell ref="C48:C49"/>
    <mergeCell ref="D48:D49"/>
    <mergeCell ref="E48:E49"/>
    <mergeCell ref="F48:F49"/>
  </mergeCells>
  <pageMargins left="0.511811024" right="0.511811024" top="0.78740157499999996" bottom="0.78740157499999996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3"/>
  <sheetViews>
    <sheetView zoomScaleNormal="100" workbookViewId="0">
      <selection activeCell="A5" sqref="A5"/>
    </sheetView>
  </sheetViews>
  <sheetFormatPr defaultRowHeight="15.05" x14ac:dyDescent="0.3"/>
  <cols>
    <col min="1" max="1" width="33.8984375" style="14" customWidth="1"/>
    <col min="2" max="3" width="8.796875" style="14"/>
    <col min="4" max="4" width="16.8984375" style="14" customWidth="1"/>
    <col min="5" max="16384" width="8.796875" style="14"/>
  </cols>
  <sheetData>
    <row r="1" spans="1:8" ht="15.65" customHeight="1" x14ac:dyDescent="0.3">
      <c r="A1" s="49" t="s">
        <v>89</v>
      </c>
      <c r="B1" s="50"/>
      <c r="C1" s="50"/>
      <c r="D1" s="50"/>
      <c r="E1" s="50"/>
      <c r="F1" s="50"/>
      <c r="G1" s="50"/>
      <c r="H1" s="50"/>
    </row>
    <row r="2" spans="1:8" ht="62" customHeight="1" x14ac:dyDescent="0.3">
      <c r="A2" s="51" t="s">
        <v>95</v>
      </c>
      <c r="B2" s="51"/>
      <c r="C2" s="51"/>
      <c r="D2" s="51"/>
      <c r="E2" s="51"/>
      <c r="F2" s="51"/>
      <c r="G2" s="51"/>
      <c r="H2" s="51"/>
    </row>
    <row r="3" spans="1:8" ht="15.65" thickBot="1" x14ac:dyDescent="0.35"/>
    <row r="4" spans="1:8" ht="16.3" thickBot="1" x14ac:dyDescent="0.35">
      <c r="A4" s="15" t="s">
        <v>90</v>
      </c>
      <c r="B4" s="16" t="s">
        <v>91</v>
      </c>
      <c r="C4" s="16" t="s">
        <v>92</v>
      </c>
      <c r="D4" s="16" t="s">
        <v>93</v>
      </c>
    </row>
    <row r="5" spans="1:8" ht="16.3" thickBot="1" x14ac:dyDescent="0.35">
      <c r="A5" s="17"/>
      <c r="B5" s="18"/>
      <c r="C5" s="19"/>
      <c r="D5" s="20">
        <f>IF(C5="A",9.5,IF(C5="B",8.5,IF(C5="C",7.5,IF(C5="D",5,0))))</f>
        <v>0</v>
      </c>
    </row>
    <row r="6" spans="1:8" ht="16.3" thickBot="1" x14ac:dyDescent="0.35">
      <c r="A6" s="17"/>
      <c r="B6" s="18"/>
      <c r="C6" s="19"/>
      <c r="D6" s="20">
        <f t="shared" ref="D6:D53" si="0">IF(C6="A",9.5,IF(C6="B",8.5,IF(C6="C",7.5,IF(C6="D",5,0))))</f>
        <v>0</v>
      </c>
    </row>
    <row r="7" spans="1:8" ht="16.3" thickBot="1" x14ac:dyDescent="0.35">
      <c r="A7" s="17"/>
      <c r="B7" s="18"/>
      <c r="C7" s="19"/>
      <c r="D7" s="20">
        <f t="shared" si="0"/>
        <v>0</v>
      </c>
    </row>
    <row r="8" spans="1:8" ht="16.3" thickBot="1" x14ac:dyDescent="0.35">
      <c r="A8" s="17"/>
      <c r="B8" s="18"/>
      <c r="C8" s="19"/>
      <c r="D8" s="20">
        <f t="shared" si="0"/>
        <v>0</v>
      </c>
    </row>
    <row r="9" spans="1:8" ht="16.3" thickBot="1" x14ac:dyDescent="0.35">
      <c r="A9" s="17"/>
      <c r="B9" s="18"/>
      <c r="C9" s="19"/>
      <c r="D9" s="20">
        <f t="shared" si="0"/>
        <v>0</v>
      </c>
    </row>
    <row r="10" spans="1:8" ht="16.3" thickBot="1" x14ac:dyDescent="0.35">
      <c r="A10" s="17"/>
      <c r="B10" s="18"/>
      <c r="C10" s="19"/>
      <c r="D10" s="20">
        <f t="shared" si="0"/>
        <v>0</v>
      </c>
    </row>
    <row r="11" spans="1:8" ht="16.3" thickBot="1" x14ac:dyDescent="0.35">
      <c r="A11" s="17"/>
      <c r="B11" s="18"/>
      <c r="C11" s="19"/>
      <c r="D11" s="20">
        <f t="shared" si="0"/>
        <v>0</v>
      </c>
    </row>
    <row r="12" spans="1:8" ht="16.3" thickBot="1" x14ac:dyDescent="0.35">
      <c r="A12" s="17"/>
      <c r="B12" s="18"/>
      <c r="C12" s="19"/>
      <c r="D12" s="20">
        <f t="shared" si="0"/>
        <v>0</v>
      </c>
    </row>
    <row r="13" spans="1:8" ht="16.3" thickBot="1" x14ac:dyDescent="0.35">
      <c r="A13" s="17"/>
      <c r="B13" s="18"/>
      <c r="C13" s="19"/>
      <c r="D13" s="20">
        <f t="shared" si="0"/>
        <v>0</v>
      </c>
    </row>
    <row r="14" spans="1:8" ht="16.3" thickBot="1" x14ac:dyDescent="0.35">
      <c r="A14" s="17"/>
      <c r="B14" s="18"/>
      <c r="C14" s="19"/>
      <c r="D14" s="20">
        <f t="shared" si="0"/>
        <v>0</v>
      </c>
    </row>
    <row r="15" spans="1:8" ht="16.3" thickBot="1" x14ac:dyDescent="0.35">
      <c r="A15" s="17"/>
      <c r="B15" s="18"/>
      <c r="C15" s="19"/>
      <c r="D15" s="20">
        <f t="shared" si="0"/>
        <v>0</v>
      </c>
    </row>
    <row r="16" spans="1:8" ht="16.3" thickBot="1" x14ac:dyDescent="0.35">
      <c r="A16" s="17"/>
      <c r="B16" s="18"/>
      <c r="C16" s="19"/>
      <c r="D16" s="20">
        <f t="shared" si="0"/>
        <v>0</v>
      </c>
    </row>
    <row r="17" spans="1:4" ht="16.3" thickBot="1" x14ac:dyDescent="0.35">
      <c r="A17" s="17"/>
      <c r="B17" s="18"/>
      <c r="C17" s="19"/>
      <c r="D17" s="20">
        <f t="shared" si="0"/>
        <v>0</v>
      </c>
    </row>
    <row r="18" spans="1:4" ht="16.3" thickBot="1" x14ac:dyDescent="0.35">
      <c r="A18" s="17"/>
      <c r="B18" s="18"/>
      <c r="C18" s="19"/>
      <c r="D18" s="20">
        <f t="shared" si="0"/>
        <v>0</v>
      </c>
    </row>
    <row r="19" spans="1:4" ht="16.3" thickBot="1" x14ac:dyDescent="0.35">
      <c r="A19" s="17"/>
      <c r="B19" s="18"/>
      <c r="C19" s="19"/>
      <c r="D19" s="20">
        <f t="shared" si="0"/>
        <v>0</v>
      </c>
    </row>
    <row r="20" spans="1:4" ht="16.3" thickBot="1" x14ac:dyDescent="0.35">
      <c r="A20" s="17"/>
      <c r="B20" s="18"/>
      <c r="C20" s="19"/>
      <c r="D20" s="20">
        <f t="shared" si="0"/>
        <v>0</v>
      </c>
    </row>
    <row r="21" spans="1:4" ht="16.3" thickBot="1" x14ac:dyDescent="0.35">
      <c r="A21" s="17"/>
      <c r="B21" s="18"/>
      <c r="C21" s="19"/>
      <c r="D21" s="20">
        <f t="shared" si="0"/>
        <v>0</v>
      </c>
    </row>
    <row r="22" spans="1:4" ht="16.3" thickBot="1" x14ac:dyDescent="0.35">
      <c r="A22" s="17"/>
      <c r="B22" s="18"/>
      <c r="C22" s="19"/>
      <c r="D22" s="20">
        <f t="shared" si="0"/>
        <v>0</v>
      </c>
    </row>
    <row r="23" spans="1:4" ht="16.3" thickBot="1" x14ac:dyDescent="0.35">
      <c r="A23" s="17"/>
      <c r="B23" s="18"/>
      <c r="C23" s="19"/>
      <c r="D23" s="20">
        <f t="shared" si="0"/>
        <v>0</v>
      </c>
    </row>
    <row r="24" spans="1:4" ht="16.3" thickBot="1" x14ac:dyDescent="0.35">
      <c r="A24" s="17"/>
      <c r="B24" s="18"/>
      <c r="C24" s="19"/>
      <c r="D24" s="20">
        <f t="shared" si="0"/>
        <v>0</v>
      </c>
    </row>
    <row r="25" spans="1:4" ht="16.3" thickBot="1" x14ac:dyDescent="0.35">
      <c r="A25" s="17"/>
      <c r="B25" s="18"/>
      <c r="C25" s="19"/>
      <c r="D25" s="20">
        <f t="shared" si="0"/>
        <v>0</v>
      </c>
    </row>
    <row r="26" spans="1:4" ht="16.3" thickBot="1" x14ac:dyDescent="0.35">
      <c r="A26" s="17"/>
      <c r="B26" s="18"/>
      <c r="C26" s="19"/>
      <c r="D26" s="20">
        <f t="shared" si="0"/>
        <v>0</v>
      </c>
    </row>
    <row r="27" spans="1:4" ht="16.3" thickBot="1" x14ac:dyDescent="0.35">
      <c r="A27" s="17"/>
      <c r="B27" s="18"/>
      <c r="C27" s="19"/>
      <c r="D27" s="20">
        <f t="shared" si="0"/>
        <v>0</v>
      </c>
    </row>
    <row r="28" spans="1:4" ht="16.3" thickBot="1" x14ac:dyDescent="0.35">
      <c r="A28" s="17"/>
      <c r="B28" s="18"/>
      <c r="C28" s="19"/>
      <c r="D28" s="20">
        <f t="shared" si="0"/>
        <v>0</v>
      </c>
    </row>
    <row r="29" spans="1:4" ht="16.3" thickBot="1" x14ac:dyDescent="0.35">
      <c r="A29" s="17"/>
      <c r="B29" s="18"/>
      <c r="C29" s="19"/>
      <c r="D29" s="20">
        <f t="shared" si="0"/>
        <v>0</v>
      </c>
    </row>
    <row r="30" spans="1:4" ht="16.3" thickBot="1" x14ac:dyDescent="0.35">
      <c r="A30" s="17"/>
      <c r="B30" s="18"/>
      <c r="C30" s="19"/>
      <c r="D30" s="20">
        <f t="shared" si="0"/>
        <v>0</v>
      </c>
    </row>
    <row r="31" spans="1:4" ht="16.3" thickBot="1" x14ac:dyDescent="0.35">
      <c r="A31" s="17"/>
      <c r="B31" s="18"/>
      <c r="C31" s="19"/>
      <c r="D31" s="20">
        <f t="shared" si="0"/>
        <v>0</v>
      </c>
    </row>
    <row r="32" spans="1:4" ht="16.3" thickBot="1" x14ac:dyDescent="0.35">
      <c r="A32" s="17"/>
      <c r="B32" s="18"/>
      <c r="C32" s="19"/>
      <c r="D32" s="20">
        <f t="shared" si="0"/>
        <v>0</v>
      </c>
    </row>
    <row r="33" spans="1:4" ht="16.3" thickBot="1" x14ac:dyDescent="0.35">
      <c r="A33" s="17"/>
      <c r="B33" s="18"/>
      <c r="C33" s="19"/>
      <c r="D33" s="20">
        <f t="shared" si="0"/>
        <v>0</v>
      </c>
    </row>
    <row r="34" spans="1:4" ht="16.3" thickBot="1" x14ac:dyDescent="0.35">
      <c r="A34" s="17"/>
      <c r="B34" s="18"/>
      <c r="C34" s="19"/>
      <c r="D34" s="20">
        <f t="shared" si="0"/>
        <v>0</v>
      </c>
    </row>
    <row r="35" spans="1:4" ht="16.3" thickBot="1" x14ac:dyDescent="0.35">
      <c r="A35" s="17"/>
      <c r="B35" s="18"/>
      <c r="C35" s="19"/>
      <c r="D35" s="20">
        <f t="shared" si="0"/>
        <v>0</v>
      </c>
    </row>
    <row r="36" spans="1:4" ht="16.3" thickBot="1" x14ac:dyDescent="0.35">
      <c r="A36" s="17"/>
      <c r="B36" s="18"/>
      <c r="C36" s="19"/>
      <c r="D36" s="20">
        <f t="shared" si="0"/>
        <v>0</v>
      </c>
    </row>
    <row r="37" spans="1:4" ht="16.3" thickBot="1" x14ac:dyDescent="0.35">
      <c r="A37" s="17"/>
      <c r="B37" s="18"/>
      <c r="C37" s="19"/>
      <c r="D37" s="20">
        <f t="shared" si="0"/>
        <v>0</v>
      </c>
    </row>
    <row r="38" spans="1:4" ht="16.3" thickBot="1" x14ac:dyDescent="0.35">
      <c r="A38" s="17"/>
      <c r="B38" s="18"/>
      <c r="C38" s="19"/>
      <c r="D38" s="20">
        <f t="shared" si="0"/>
        <v>0</v>
      </c>
    </row>
    <row r="39" spans="1:4" ht="16.3" thickBot="1" x14ac:dyDescent="0.35">
      <c r="A39" s="17"/>
      <c r="B39" s="18"/>
      <c r="C39" s="19"/>
      <c r="D39" s="20">
        <f t="shared" si="0"/>
        <v>0</v>
      </c>
    </row>
    <row r="40" spans="1:4" ht="16.3" thickBot="1" x14ac:dyDescent="0.35">
      <c r="A40" s="17"/>
      <c r="B40" s="18"/>
      <c r="C40" s="19"/>
      <c r="D40" s="20">
        <f t="shared" si="0"/>
        <v>0</v>
      </c>
    </row>
    <row r="41" spans="1:4" ht="16.3" thickBot="1" x14ac:dyDescent="0.35">
      <c r="A41" s="17"/>
      <c r="B41" s="18"/>
      <c r="C41" s="19"/>
      <c r="D41" s="20">
        <f t="shared" si="0"/>
        <v>0</v>
      </c>
    </row>
    <row r="42" spans="1:4" ht="16.3" thickBot="1" x14ac:dyDescent="0.35">
      <c r="A42" s="17"/>
      <c r="B42" s="18"/>
      <c r="C42" s="19"/>
      <c r="D42" s="20">
        <f t="shared" si="0"/>
        <v>0</v>
      </c>
    </row>
    <row r="43" spans="1:4" ht="16.3" thickBot="1" x14ac:dyDescent="0.35">
      <c r="A43" s="17"/>
      <c r="B43" s="18"/>
      <c r="C43" s="19"/>
      <c r="D43" s="20">
        <f t="shared" si="0"/>
        <v>0</v>
      </c>
    </row>
    <row r="44" spans="1:4" ht="16.3" thickBot="1" x14ac:dyDescent="0.35">
      <c r="A44" s="17"/>
      <c r="B44" s="18"/>
      <c r="C44" s="19"/>
      <c r="D44" s="20">
        <f t="shared" si="0"/>
        <v>0</v>
      </c>
    </row>
    <row r="45" spans="1:4" ht="16.3" thickBot="1" x14ac:dyDescent="0.35">
      <c r="A45" s="17"/>
      <c r="B45" s="18"/>
      <c r="C45" s="19"/>
      <c r="D45" s="20">
        <f t="shared" si="0"/>
        <v>0</v>
      </c>
    </row>
    <row r="46" spans="1:4" ht="16.3" thickBot="1" x14ac:dyDescent="0.35">
      <c r="A46" s="17"/>
      <c r="B46" s="18"/>
      <c r="C46" s="19"/>
      <c r="D46" s="20">
        <f t="shared" si="0"/>
        <v>0</v>
      </c>
    </row>
    <row r="47" spans="1:4" ht="16.3" thickBot="1" x14ac:dyDescent="0.35">
      <c r="A47" s="17"/>
      <c r="B47" s="18"/>
      <c r="C47" s="19"/>
      <c r="D47" s="20">
        <f t="shared" si="0"/>
        <v>0</v>
      </c>
    </row>
    <row r="48" spans="1:4" ht="16.3" thickBot="1" x14ac:dyDescent="0.35">
      <c r="A48" s="17"/>
      <c r="B48" s="18"/>
      <c r="C48" s="19"/>
      <c r="D48" s="20">
        <f t="shared" si="0"/>
        <v>0</v>
      </c>
    </row>
    <row r="49" spans="1:4" ht="16.3" thickBot="1" x14ac:dyDescent="0.35">
      <c r="A49" s="17"/>
      <c r="B49" s="18"/>
      <c r="C49" s="19"/>
      <c r="D49" s="20">
        <f t="shared" si="0"/>
        <v>0</v>
      </c>
    </row>
    <row r="50" spans="1:4" ht="16.3" thickBot="1" x14ac:dyDescent="0.35">
      <c r="A50" s="17"/>
      <c r="B50" s="18"/>
      <c r="C50" s="19"/>
      <c r="D50" s="20">
        <f t="shared" si="0"/>
        <v>0</v>
      </c>
    </row>
    <row r="51" spans="1:4" ht="16.3" thickBot="1" x14ac:dyDescent="0.35">
      <c r="A51" s="17"/>
      <c r="B51" s="18"/>
      <c r="C51" s="19"/>
      <c r="D51" s="20">
        <f t="shared" si="0"/>
        <v>0</v>
      </c>
    </row>
    <row r="52" spans="1:4" ht="16.3" thickBot="1" x14ac:dyDescent="0.35">
      <c r="A52" s="17"/>
      <c r="B52" s="18"/>
      <c r="C52" s="19"/>
      <c r="D52" s="20">
        <f t="shared" si="0"/>
        <v>0</v>
      </c>
    </row>
    <row r="53" spans="1:4" ht="16.3" thickBot="1" x14ac:dyDescent="0.35">
      <c r="A53" s="17"/>
      <c r="B53" s="18"/>
      <c r="C53" s="19"/>
      <c r="D53" s="20">
        <f t="shared" si="0"/>
        <v>0</v>
      </c>
    </row>
  </sheetData>
  <sheetProtection algorithmName="SHA-512" hashValue="/f3Rsao7ntA5m2GrnD4D53259yynxuwL0ntHQ3gFWTOrc96h8TwhREMHdZ/+HqaSWsOpWi+oMOsp/+BH40lF6w==" saltValue="9rMxHnOzIfR+I77jD19sFg==" spinCount="100000" sheet="1" selectLockedCells="1"/>
  <mergeCells count="2">
    <mergeCell ref="A1:H1"/>
    <mergeCell ref="A2:H2"/>
  </mergeCells>
  <pageMargins left="0.511811024" right="0.511811024" top="0.78740157499999996" bottom="0.78740157499999996" header="0.31496062000000002" footer="0.31496062000000002"/>
  <pageSetup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3"/>
  <sheetViews>
    <sheetView zoomScale="85" zoomScaleNormal="85" workbookViewId="0">
      <selection activeCell="C5" sqref="C5"/>
    </sheetView>
  </sheetViews>
  <sheetFormatPr defaultRowHeight="15.05" x14ac:dyDescent="0.3"/>
  <cols>
    <col min="1" max="1" width="33.8984375" style="14" customWidth="1"/>
    <col min="2" max="3" width="8.796875" style="14"/>
    <col min="4" max="4" width="16.8984375" style="14" customWidth="1"/>
    <col min="5" max="16384" width="8.796875" style="14"/>
  </cols>
  <sheetData>
    <row r="1" spans="1:8" ht="15.65" customHeight="1" x14ac:dyDescent="0.3">
      <c r="A1" s="49" t="s">
        <v>89</v>
      </c>
      <c r="B1" s="50"/>
      <c r="C1" s="50"/>
      <c r="D1" s="50"/>
      <c r="E1" s="50"/>
      <c r="F1" s="50"/>
      <c r="G1" s="50"/>
      <c r="H1" s="50"/>
    </row>
    <row r="2" spans="1:8" ht="62" customHeight="1" x14ac:dyDescent="0.3">
      <c r="A2" s="51" t="s">
        <v>96</v>
      </c>
      <c r="B2" s="51"/>
      <c r="C2" s="51"/>
      <c r="D2" s="51"/>
      <c r="E2" s="51"/>
      <c r="F2" s="51"/>
      <c r="G2" s="51"/>
      <c r="H2" s="51"/>
    </row>
    <row r="3" spans="1:8" ht="15.65" thickBot="1" x14ac:dyDescent="0.35"/>
    <row r="4" spans="1:8" ht="16.3" thickBot="1" x14ac:dyDescent="0.35">
      <c r="A4" s="15" t="s">
        <v>90</v>
      </c>
      <c r="B4" s="16" t="s">
        <v>91</v>
      </c>
      <c r="C4" s="16" t="s">
        <v>93</v>
      </c>
      <c r="D4" s="16" t="s">
        <v>93</v>
      </c>
    </row>
    <row r="5" spans="1:8" ht="16.3" thickBot="1" x14ac:dyDescent="0.35">
      <c r="A5" s="17"/>
      <c r="B5" s="18"/>
      <c r="C5" s="19"/>
      <c r="D5" s="20">
        <f>C5</f>
        <v>0</v>
      </c>
    </row>
    <row r="6" spans="1:8" ht="16.3" thickBot="1" x14ac:dyDescent="0.35">
      <c r="A6" s="17"/>
      <c r="B6" s="18"/>
      <c r="C6" s="19"/>
      <c r="D6" s="20">
        <f t="shared" ref="D6:D53" si="0">C6</f>
        <v>0</v>
      </c>
    </row>
    <row r="7" spans="1:8" ht="16.3" thickBot="1" x14ac:dyDescent="0.35">
      <c r="A7" s="17"/>
      <c r="B7" s="18"/>
      <c r="C7" s="19"/>
      <c r="D7" s="20">
        <f t="shared" si="0"/>
        <v>0</v>
      </c>
    </row>
    <row r="8" spans="1:8" ht="16.3" thickBot="1" x14ac:dyDescent="0.35">
      <c r="A8" s="17"/>
      <c r="B8" s="18"/>
      <c r="C8" s="19"/>
      <c r="D8" s="20">
        <f t="shared" si="0"/>
        <v>0</v>
      </c>
    </row>
    <row r="9" spans="1:8" ht="16.3" thickBot="1" x14ac:dyDescent="0.35">
      <c r="A9" s="17"/>
      <c r="B9" s="18"/>
      <c r="C9" s="19"/>
      <c r="D9" s="20">
        <f t="shared" si="0"/>
        <v>0</v>
      </c>
    </row>
    <row r="10" spans="1:8" ht="16.3" thickBot="1" x14ac:dyDescent="0.35">
      <c r="A10" s="17"/>
      <c r="B10" s="18"/>
      <c r="C10" s="19"/>
      <c r="D10" s="20">
        <f t="shared" si="0"/>
        <v>0</v>
      </c>
    </row>
    <row r="11" spans="1:8" ht="16.3" thickBot="1" x14ac:dyDescent="0.35">
      <c r="A11" s="17"/>
      <c r="B11" s="18"/>
      <c r="C11" s="19"/>
      <c r="D11" s="20">
        <f t="shared" si="0"/>
        <v>0</v>
      </c>
    </row>
    <row r="12" spans="1:8" ht="16.3" thickBot="1" x14ac:dyDescent="0.35">
      <c r="A12" s="17"/>
      <c r="B12" s="18"/>
      <c r="C12" s="19"/>
      <c r="D12" s="20">
        <f t="shared" si="0"/>
        <v>0</v>
      </c>
    </row>
    <row r="13" spans="1:8" ht="16.3" thickBot="1" x14ac:dyDescent="0.35">
      <c r="A13" s="17"/>
      <c r="B13" s="18"/>
      <c r="C13" s="19"/>
      <c r="D13" s="20">
        <f t="shared" si="0"/>
        <v>0</v>
      </c>
    </row>
    <row r="14" spans="1:8" ht="16.3" thickBot="1" x14ac:dyDescent="0.35">
      <c r="A14" s="17"/>
      <c r="B14" s="18"/>
      <c r="C14" s="19"/>
      <c r="D14" s="20">
        <f t="shared" si="0"/>
        <v>0</v>
      </c>
    </row>
    <row r="15" spans="1:8" ht="16.3" thickBot="1" x14ac:dyDescent="0.35">
      <c r="A15" s="17"/>
      <c r="B15" s="18"/>
      <c r="C15" s="19"/>
      <c r="D15" s="20">
        <f t="shared" si="0"/>
        <v>0</v>
      </c>
    </row>
    <row r="16" spans="1:8" ht="16.3" thickBot="1" x14ac:dyDescent="0.35">
      <c r="A16" s="17"/>
      <c r="B16" s="18"/>
      <c r="C16" s="19"/>
      <c r="D16" s="20">
        <f t="shared" si="0"/>
        <v>0</v>
      </c>
    </row>
    <row r="17" spans="1:4" ht="16.3" thickBot="1" x14ac:dyDescent="0.35">
      <c r="A17" s="17"/>
      <c r="B17" s="18"/>
      <c r="C17" s="19"/>
      <c r="D17" s="20">
        <f t="shared" si="0"/>
        <v>0</v>
      </c>
    </row>
    <row r="18" spans="1:4" ht="16.3" thickBot="1" x14ac:dyDescent="0.35">
      <c r="A18" s="17"/>
      <c r="B18" s="18"/>
      <c r="C18" s="19"/>
      <c r="D18" s="20">
        <f t="shared" si="0"/>
        <v>0</v>
      </c>
    </row>
    <row r="19" spans="1:4" ht="16.3" thickBot="1" x14ac:dyDescent="0.35">
      <c r="A19" s="17"/>
      <c r="B19" s="18"/>
      <c r="C19" s="19"/>
      <c r="D19" s="20">
        <f t="shared" si="0"/>
        <v>0</v>
      </c>
    </row>
    <row r="20" spans="1:4" ht="16.3" thickBot="1" x14ac:dyDescent="0.35">
      <c r="A20" s="17"/>
      <c r="B20" s="18"/>
      <c r="C20" s="19"/>
      <c r="D20" s="20">
        <f t="shared" si="0"/>
        <v>0</v>
      </c>
    </row>
    <row r="21" spans="1:4" ht="16.3" thickBot="1" x14ac:dyDescent="0.35">
      <c r="A21" s="17"/>
      <c r="B21" s="18"/>
      <c r="C21" s="19"/>
      <c r="D21" s="20">
        <f t="shared" si="0"/>
        <v>0</v>
      </c>
    </row>
    <row r="22" spans="1:4" ht="16.3" thickBot="1" x14ac:dyDescent="0.35">
      <c r="A22" s="17"/>
      <c r="B22" s="18"/>
      <c r="C22" s="19"/>
      <c r="D22" s="20">
        <f t="shared" si="0"/>
        <v>0</v>
      </c>
    </row>
    <row r="23" spans="1:4" ht="16.3" thickBot="1" x14ac:dyDescent="0.35">
      <c r="A23" s="17"/>
      <c r="B23" s="18"/>
      <c r="C23" s="19"/>
      <c r="D23" s="20">
        <f t="shared" si="0"/>
        <v>0</v>
      </c>
    </row>
    <row r="24" spans="1:4" ht="16.3" thickBot="1" x14ac:dyDescent="0.35">
      <c r="A24" s="17"/>
      <c r="B24" s="18"/>
      <c r="C24" s="19"/>
      <c r="D24" s="20">
        <f t="shared" si="0"/>
        <v>0</v>
      </c>
    </row>
    <row r="25" spans="1:4" ht="16.3" thickBot="1" x14ac:dyDescent="0.35">
      <c r="A25" s="17"/>
      <c r="B25" s="18"/>
      <c r="C25" s="19"/>
      <c r="D25" s="20">
        <f t="shared" si="0"/>
        <v>0</v>
      </c>
    </row>
    <row r="26" spans="1:4" ht="16.3" thickBot="1" x14ac:dyDescent="0.35">
      <c r="A26" s="17"/>
      <c r="B26" s="18"/>
      <c r="C26" s="19"/>
      <c r="D26" s="20">
        <f t="shared" si="0"/>
        <v>0</v>
      </c>
    </row>
    <row r="27" spans="1:4" ht="16.3" thickBot="1" x14ac:dyDescent="0.35">
      <c r="A27" s="17"/>
      <c r="B27" s="18"/>
      <c r="C27" s="19"/>
      <c r="D27" s="20">
        <f t="shared" si="0"/>
        <v>0</v>
      </c>
    </row>
    <row r="28" spans="1:4" ht="16.3" thickBot="1" x14ac:dyDescent="0.35">
      <c r="A28" s="17"/>
      <c r="B28" s="18"/>
      <c r="C28" s="19"/>
      <c r="D28" s="20">
        <f t="shared" si="0"/>
        <v>0</v>
      </c>
    </row>
    <row r="29" spans="1:4" ht="16.3" thickBot="1" x14ac:dyDescent="0.35">
      <c r="A29" s="17"/>
      <c r="B29" s="18"/>
      <c r="C29" s="19"/>
      <c r="D29" s="20">
        <f t="shared" si="0"/>
        <v>0</v>
      </c>
    </row>
    <row r="30" spans="1:4" ht="16.3" thickBot="1" x14ac:dyDescent="0.35">
      <c r="A30" s="17"/>
      <c r="B30" s="18"/>
      <c r="C30" s="19"/>
      <c r="D30" s="20">
        <f t="shared" si="0"/>
        <v>0</v>
      </c>
    </row>
    <row r="31" spans="1:4" ht="16.3" thickBot="1" x14ac:dyDescent="0.35">
      <c r="A31" s="17"/>
      <c r="B31" s="18"/>
      <c r="C31" s="19"/>
      <c r="D31" s="20">
        <f t="shared" si="0"/>
        <v>0</v>
      </c>
    </row>
    <row r="32" spans="1:4" ht="16.3" thickBot="1" x14ac:dyDescent="0.35">
      <c r="A32" s="17"/>
      <c r="B32" s="18"/>
      <c r="C32" s="19"/>
      <c r="D32" s="20">
        <f t="shared" si="0"/>
        <v>0</v>
      </c>
    </row>
    <row r="33" spans="1:4" ht="16.3" thickBot="1" x14ac:dyDescent="0.35">
      <c r="A33" s="17"/>
      <c r="B33" s="18"/>
      <c r="C33" s="19"/>
      <c r="D33" s="20">
        <f t="shared" si="0"/>
        <v>0</v>
      </c>
    </row>
    <row r="34" spans="1:4" ht="16.3" thickBot="1" x14ac:dyDescent="0.35">
      <c r="A34" s="17"/>
      <c r="B34" s="18"/>
      <c r="C34" s="19"/>
      <c r="D34" s="20">
        <f t="shared" si="0"/>
        <v>0</v>
      </c>
    </row>
    <row r="35" spans="1:4" ht="16.3" thickBot="1" x14ac:dyDescent="0.35">
      <c r="A35" s="17"/>
      <c r="B35" s="18"/>
      <c r="C35" s="19"/>
      <c r="D35" s="20">
        <f t="shared" si="0"/>
        <v>0</v>
      </c>
    </row>
    <row r="36" spans="1:4" ht="16.3" thickBot="1" x14ac:dyDescent="0.35">
      <c r="A36" s="17"/>
      <c r="B36" s="18"/>
      <c r="C36" s="19"/>
      <c r="D36" s="20">
        <f t="shared" si="0"/>
        <v>0</v>
      </c>
    </row>
    <row r="37" spans="1:4" ht="16.3" thickBot="1" x14ac:dyDescent="0.35">
      <c r="A37" s="17"/>
      <c r="B37" s="18"/>
      <c r="C37" s="19"/>
      <c r="D37" s="20">
        <f t="shared" si="0"/>
        <v>0</v>
      </c>
    </row>
    <row r="38" spans="1:4" ht="16.3" thickBot="1" x14ac:dyDescent="0.35">
      <c r="A38" s="17"/>
      <c r="B38" s="18"/>
      <c r="C38" s="19"/>
      <c r="D38" s="20">
        <f t="shared" si="0"/>
        <v>0</v>
      </c>
    </row>
    <row r="39" spans="1:4" ht="16.3" thickBot="1" x14ac:dyDescent="0.35">
      <c r="A39" s="17"/>
      <c r="B39" s="18"/>
      <c r="C39" s="19"/>
      <c r="D39" s="20">
        <f t="shared" si="0"/>
        <v>0</v>
      </c>
    </row>
    <row r="40" spans="1:4" ht="16.3" thickBot="1" x14ac:dyDescent="0.35">
      <c r="A40" s="17"/>
      <c r="B40" s="18"/>
      <c r="C40" s="19"/>
      <c r="D40" s="20">
        <f t="shared" si="0"/>
        <v>0</v>
      </c>
    </row>
    <row r="41" spans="1:4" ht="16.3" thickBot="1" x14ac:dyDescent="0.35">
      <c r="A41" s="17"/>
      <c r="B41" s="18"/>
      <c r="C41" s="19"/>
      <c r="D41" s="20">
        <f t="shared" si="0"/>
        <v>0</v>
      </c>
    </row>
    <row r="42" spans="1:4" ht="16.3" thickBot="1" x14ac:dyDescent="0.35">
      <c r="A42" s="17"/>
      <c r="B42" s="18"/>
      <c r="C42" s="19"/>
      <c r="D42" s="20">
        <f t="shared" si="0"/>
        <v>0</v>
      </c>
    </row>
    <row r="43" spans="1:4" ht="16.3" thickBot="1" x14ac:dyDescent="0.35">
      <c r="A43" s="17"/>
      <c r="B43" s="18"/>
      <c r="C43" s="19"/>
      <c r="D43" s="20">
        <f t="shared" si="0"/>
        <v>0</v>
      </c>
    </row>
    <row r="44" spans="1:4" ht="16.3" thickBot="1" x14ac:dyDescent="0.35">
      <c r="A44" s="17"/>
      <c r="B44" s="18"/>
      <c r="C44" s="19"/>
      <c r="D44" s="20">
        <f t="shared" si="0"/>
        <v>0</v>
      </c>
    </row>
    <row r="45" spans="1:4" ht="16.3" thickBot="1" x14ac:dyDescent="0.35">
      <c r="A45" s="17"/>
      <c r="B45" s="18"/>
      <c r="C45" s="19"/>
      <c r="D45" s="20">
        <f t="shared" si="0"/>
        <v>0</v>
      </c>
    </row>
    <row r="46" spans="1:4" ht="16.3" thickBot="1" x14ac:dyDescent="0.35">
      <c r="A46" s="17"/>
      <c r="B46" s="18"/>
      <c r="C46" s="19"/>
      <c r="D46" s="20">
        <f t="shared" si="0"/>
        <v>0</v>
      </c>
    </row>
    <row r="47" spans="1:4" ht="16.3" thickBot="1" x14ac:dyDescent="0.35">
      <c r="A47" s="17"/>
      <c r="B47" s="18"/>
      <c r="C47" s="19"/>
      <c r="D47" s="20">
        <f t="shared" si="0"/>
        <v>0</v>
      </c>
    </row>
    <row r="48" spans="1:4" ht="16.3" thickBot="1" x14ac:dyDescent="0.35">
      <c r="A48" s="17"/>
      <c r="B48" s="18"/>
      <c r="C48" s="19"/>
      <c r="D48" s="20">
        <f t="shared" si="0"/>
        <v>0</v>
      </c>
    </row>
    <row r="49" spans="1:4" ht="16.3" thickBot="1" x14ac:dyDescent="0.35">
      <c r="A49" s="17"/>
      <c r="B49" s="18"/>
      <c r="C49" s="19"/>
      <c r="D49" s="20">
        <f t="shared" si="0"/>
        <v>0</v>
      </c>
    </row>
    <row r="50" spans="1:4" ht="16.3" thickBot="1" x14ac:dyDescent="0.35">
      <c r="A50" s="17"/>
      <c r="B50" s="18"/>
      <c r="C50" s="19"/>
      <c r="D50" s="20">
        <f t="shared" si="0"/>
        <v>0</v>
      </c>
    </row>
    <row r="51" spans="1:4" ht="16.3" thickBot="1" x14ac:dyDescent="0.35">
      <c r="A51" s="17"/>
      <c r="B51" s="18"/>
      <c r="C51" s="19"/>
      <c r="D51" s="20">
        <f t="shared" si="0"/>
        <v>0</v>
      </c>
    </row>
    <row r="52" spans="1:4" ht="16.3" thickBot="1" x14ac:dyDescent="0.35">
      <c r="A52" s="17"/>
      <c r="B52" s="18"/>
      <c r="C52" s="19"/>
      <c r="D52" s="20">
        <f t="shared" si="0"/>
        <v>0</v>
      </c>
    </row>
    <row r="53" spans="1:4" ht="16.3" thickBot="1" x14ac:dyDescent="0.35">
      <c r="A53" s="17"/>
      <c r="B53" s="18"/>
      <c r="C53" s="19"/>
      <c r="D53" s="20">
        <f t="shared" si="0"/>
        <v>0</v>
      </c>
    </row>
  </sheetData>
  <sheetProtection algorithmName="SHA-512" hashValue="j1cq0s36nyKzTpAOfR0GZdUKXNYuc1YFPoUyiyzWoJq1dKXxdbfL1vTkovrRiDmYX7uOac0gXZz9PBhNqGomHw==" saltValue="H+gvPu4rNXpH8pJ9Zbx35w==" spinCount="100000" sheet="1" selectLockedCells="1"/>
  <mergeCells count="2">
    <mergeCell ref="A1:H1"/>
    <mergeCell ref="A2:H2"/>
  </mergeCell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Doutorado</vt:lpstr>
      <vt:lpstr>Histórico Escolar Conceitos</vt:lpstr>
      <vt:lpstr>Histórico Escolar Números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de Almeida Albuquerque</dc:creator>
  <cp:lastModifiedBy>Allan de Almeida Albuquerque</cp:lastModifiedBy>
  <dcterms:created xsi:type="dcterms:W3CDTF">2022-03-03T23:41:33Z</dcterms:created>
  <dcterms:modified xsi:type="dcterms:W3CDTF">2022-03-04T03:11:55Z</dcterms:modified>
</cp:coreProperties>
</file>