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lan\Box Sync\PRH 48.1\CG\CG_Editais de Seleções do PRH 48.1\MSc e DSc\2022.1\Barema\"/>
    </mc:Choice>
  </mc:AlternateContent>
  <bookViews>
    <workbookView xWindow="0" yWindow="0" windowWidth="24042" windowHeight="9742"/>
  </bookViews>
  <sheets>
    <sheet name="Mestr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F61" i="1"/>
  <c r="D61" i="1"/>
  <c r="F60" i="1"/>
  <c r="D60" i="1"/>
  <c r="D59" i="1"/>
  <c r="F59" i="1" s="1"/>
  <c r="D58" i="1"/>
  <c r="F58" i="1" s="1"/>
  <c r="F57" i="1"/>
  <c r="D57" i="1"/>
  <c r="F56" i="1"/>
  <c r="D56" i="1"/>
  <c r="D55" i="1"/>
  <c r="F55" i="1" s="1"/>
  <c r="F54" i="1"/>
  <c r="D54" i="1"/>
  <c r="F53" i="1"/>
  <c r="D53" i="1"/>
  <c r="F52" i="1"/>
  <c r="D52" i="1"/>
  <c r="D51" i="1"/>
  <c r="F51" i="1" s="1"/>
  <c r="D50" i="1"/>
  <c r="F50" i="1" s="1"/>
  <c r="F49" i="1"/>
  <c r="D49" i="1"/>
  <c r="F48" i="1"/>
  <c r="D48" i="1"/>
  <c r="D47" i="1"/>
  <c r="F47" i="1" s="1"/>
  <c r="D46" i="1"/>
  <c r="F46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F29" i="1"/>
  <c r="D29" i="1"/>
  <c r="F28" i="1"/>
  <c r="D28" i="1"/>
  <c r="D27" i="1"/>
  <c r="F27" i="1" s="1"/>
  <c r="D26" i="1"/>
  <c r="F26" i="1" s="1"/>
  <c r="F25" i="1"/>
  <c r="D25" i="1"/>
  <c r="F24" i="1"/>
  <c r="D24" i="1"/>
  <c r="D23" i="1"/>
  <c r="F23" i="1" s="1"/>
  <c r="D22" i="1"/>
  <c r="F22" i="1" s="1"/>
  <c r="F21" i="1"/>
  <c r="D21" i="1"/>
  <c r="F20" i="1"/>
  <c r="D20" i="1"/>
  <c r="D19" i="1"/>
  <c r="F19" i="1" s="1"/>
  <c r="D14" i="1"/>
  <c r="F14" i="1" s="1"/>
  <c r="F13" i="1"/>
  <c r="F12" i="1"/>
  <c r="D12" i="1"/>
  <c r="D11" i="1"/>
  <c r="F11" i="1" s="1"/>
  <c r="D10" i="1"/>
  <c r="F10" i="1" s="1"/>
  <c r="D9" i="1"/>
  <c r="F9" i="1" s="1"/>
  <c r="F8" i="1"/>
  <c r="D8" i="1"/>
  <c r="D7" i="1"/>
  <c r="F7" i="1" s="1"/>
  <c r="F62" i="1" l="1"/>
  <c r="F41" i="1"/>
  <c r="F30" i="1"/>
  <c r="F15" i="1"/>
  <c r="B63" i="1" l="1"/>
  <c r="B65" i="1" s="1"/>
</calcChain>
</file>

<file path=xl/sharedStrings.xml><?xml version="1.0" encoding="utf-8"?>
<sst xmlns="http://schemas.openxmlformats.org/spreadsheetml/2006/main" count="122" uniqueCount="93">
  <si>
    <t>ANEXO 1 - Barema de pontuações da Seleção de Bolsistas de Mestrado do PRH 48.1</t>
  </si>
  <si>
    <t>Apenas as células em realce amarelo devem ser preenchidas pelo candidato</t>
  </si>
  <si>
    <t>Coeficiente de Rendimento Escolar Geral no curso de graduação - HE</t>
  </si>
  <si>
    <t>1 – FORMAÇÃO ACADÊMICA COMPLEMENTAR (FAC) (Pontuação máxima 10, peso 1):</t>
  </si>
  <si>
    <t>ATIVIDADE (o candidato deve indicar período, local, função e atividades desenvolvidas).</t>
  </si>
  <si>
    <t>PONTUAÇÃO POR ITEM</t>
  </si>
  <si>
    <t>PONTUAÇÃO MÁXIMA</t>
  </si>
  <si>
    <t>VALOR</t>
  </si>
  <si>
    <t>QUANTIDADE</t>
  </si>
  <si>
    <t>PONTUAÇÃO</t>
  </si>
  <si>
    <t>Estágio de graduação no exterior (Programa Ciência sem Fronteiras, Brafitec ou similar) por, no mínimo, 6 meses.</t>
  </si>
  <si>
    <t>5,0 por semestre</t>
  </si>
  <si>
    <t>Intercâmbio acadêmico em outra IES por, no mínimo, 6 meses.</t>
  </si>
  <si>
    <t>3,0 por semestre</t>
  </si>
  <si>
    <t>Especialização com, no mínimo, 360 horas em uma das áreas temáticas do PRH 48.1.</t>
  </si>
  <si>
    <t>2,0 por especialização</t>
  </si>
  <si>
    <t>Especialização com, no mínimo, 360 horas em áreas afins</t>
  </si>
  <si>
    <t>1,5 por especialização</t>
  </si>
  <si>
    <t>Teste de língua inglesa (MTELP, TOEIC, TOEFL paper, TOEFL IBT, ITP, IELTS e Cambridge PET). Os escores mínimos exigidos em cada teste são: MTELP (escore mínimo 46 pontos); TOEIC (escore mínimo 550 pontos); TOEFL paper (escore mínimo 470 pontos); TOEFL IBT (escore mínimo 52 pontos); TOEFL ITP (escore mínimo 480 pontos); IELTS (escore mínimo 5 pontos); e Cambridge PET (escore mínimo 60 pontos).</t>
  </si>
  <si>
    <t>5,0 por teste com pontuação mínima comprovada</t>
  </si>
  <si>
    <t>Certificado de curso de inglês com duração acima de 80, 160, 240 ou 320 horas</t>
  </si>
  <si>
    <t>0,25 a cada 80 h</t>
  </si>
  <si>
    <t>Laúrea acadêmica</t>
  </si>
  <si>
    <t>10 por laúrea</t>
  </si>
  <si>
    <t xml:space="preserve">Outros itens de Formação Acadêmica Complementar julgados como relevantes pela Comissão </t>
  </si>
  <si>
    <t>1,0 por item</t>
  </si>
  <si>
    <t>FAC</t>
  </si>
  <si>
    <t>PONTUAÇÃO POR SEMESTRE</t>
  </si>
  <si>
    <t>Atividade de monitoria por, no mínimo, 6 meses em uma das áreas temáticas do PRH 48.1</t>
  </si>
  <si>
    <t>2,0 por semestre</t>
  </si>
  <si>
    <t>Atividade de monitoria em áreas afins por, no mínimo, 6 meses</t>
  </si>
  <si>
    <t>1,5 por semestre</t>
  </si>
  <si>
    <t>Magistério em nível superior em uma das áreas temáticas do PRH 48.1.</t>
  </si>
  <si>
    <t>Magistério em nível superior em áreas afins.</t>
  </si>
  <si>
    <t>3,5 por semestre</t>
  </si>
  <si>
    <t>Estágio voluntário ou remunerado com no mínimo 120 horas em uma das áreas temáticas do PRH 48.1</t>
  </si>
  <si>
    <t>Estágio voluntário ou remunerado com no mínimo 120 horas em áreas afins</t>
  </si>
  <si>
    <t>1,0 por semestre</t>
  </si>
  <si>
    <t>Atuação Profissional em nível superior em uma das áreas temáticas do PRH 48.1.</t>
  </si>
  <si>
    <t>2,5 por semestre</t>
  </si>
  <si>
    <t>Atuação Profissional em nível superior em áreas afins</t>
  </si>
  <si>
    <t>Outras atividades (técnico em pesquisa, consultor, assistente de laboratório etc.) em uma das áreas temáticas do PRH 48.1</t>
  </si>
  <si>
    <t>1,25 por semestre</t>
  </si>
  <si>
    <t>Outras atividades (técnico em pesquisa, consultor, assistente de laboratório etc.) em áreas afins</t>
  </si>
  <si>
    <t xml:space="preserve">Outros itens de Experiência Profissional julgados como relevantes pela Comissão </t>
  </si>
  <si>
    <t>EP</t>
  </si>
  <si>
    <t>Atividade de Iniciação Científica ou similar por, no mínimo, 6 meses em uma das áreas temáticas do PRH 48.1</t>
  </si>
  <si>
    <t>Atividade de Iniciação Científica ou similar em áreas afins por, no mínimo, 6 meses</t>
  </si>
  <si>
    <t>Participação em projeto de pesquisa aprovado por instâncias pertinentes após concluir a graduação por, no mínimo, 6 meses em uma das áreas temáticas do PRH 48.1</t>
  </si>
  <si>
    <t>Participação em projeto de pesquisa em áreas afins aprovado por instâncias pertinentes após concluir a graduação por, no mínimo, 6 meses</t>
  </si>
  <si>
    <t>Participação em projeto de extensão aprovado por instâncias pertinentes após concluir a graduação por, no mínimo, 6 meses em uma das áreas temáticas do PRH 48.1</t>
  </si>
  <si>
    <t>Participação em projeto de extensão em áreas afins aprovado por instâncias pertinentes após concluir a graduação por, no mínimo, 6 meses</t>
  </si>
  <si>
    <t xml:space="preserve">Outros itens de Atividades de Pesquisa/Extensão julgados como relevantes pela Comissão </t>
  </si>
  <si>
    <t>APE</t>
  </si>
  <si>
    <t>4 – PRODUÇÃO ACADÊMICA (PA) (Pontuação máxima 10, peso 4):</t>
  </si>
  <si>
    <t>TRABALHO PRODUZIDO (o candidato deve comprovar periódico/evento, local, título, autores e número de páginas).</t>
  </si>
  <si>
    <t>PONTUAÇÃO POR PRODUÇÃO</t>
  </si>
  <si>
    <t>Mestrado</t>
  </si>
  <si>
    <t>Autoria de trabalhos/resumos em congressos de alunos de iniciação científica ou similar</t>
  </si>
  <si>
    <t>1,25 por publicação</t>
  </si>
  <si>
    <t>Apresentação de trabalhos/resumos em congressos profissionais regionais</t>
  </si>
  <si>
    <t>0,75 por publicação</t>
  </si>
  <si>
    <t>Apresentação de trabalhos/resumos em congressos nacionais</t>
  </si>
  <si>
    <t>1,0 por apresentação</t>
  </si>
  <si>
    <t>Publicação de trabalhos completos em anais de congresso nacional</t>
  </si>
  <si>
    <t>1,5 por publicação</t>
  </si>
  <si>
    <t>Apresentação de trabalhos/resumos em congressos internacionais</t>
  </si>
  <si>
    <t>1,5 por apresentação</t>
  </si>
  <si>
    <t>Publicação de trabalhos completos em anais de congresso internacional</t>
  </si>
  <si>
    <t>2,0 por publicação</t>
  </si>
  <si>
    <t>Autoria em revista nacional/internacional inclusa no Qualis/CAPES (A1 ou A2)</t>
  </si>
  <si>
    <t>10,0 por publicação</t>
  </si>
  <si>
    <t>Autoria em revista nacional/internacional inclusa no Qualis/CAPES (A3 ou A4)</t>
  </si>
  <si>
    <t>8,0 por publicação</t>
  </si>
  <si>
    <t>Autoria em revista nacional/internacional inclusa no Qualis/CAPES (B1 a B5)</t>
  </si>
  <si>
    <t>3,0 por publicação</t>
  </si>
  <si>
    <t>Autoria em revista nacional/internacional não inclusa no Qualis/CAPES (no máximo, 3 artigos)</t>
  </si>
  <si>
    <t>Autoria de, no máximo, dois capítulos de livros em alguma das áreas temáticas do PRH 48.1 com corpo editorial</t>
  </si>
  <si>
    <t>2,0 por capítulo</t>
  </si>
  <si>
    <t>Autoria de, no máximo, dois capítulos de livros em áreas afins</t>
  </si>
  <si>
    <t>1,5 por capítulo</t>
  </si>
  <si>
    <t>Patente com concessão devidamente comprovada (certificado de conclusão ou consulta na plataforma INPI). Não serão considerados depósitos nem patentes publicadas.</t>
  </si>
  <si>
    <t>10,0 por patente</t>
  </si>
  <si>
    <t>Patente depositada e/ou publicada</t>
  </si>
  <si>
    <t>2,0 por patente</t>
  </si>
  <si>
    <t>Prêmios científicos relevantes (Melhor trabalho em congressos nacionais/internacionais, etc)</t>
  </si>
  <si>
    <t>2,0 por prêmio</t>
  </si>
  <si>
    <t>Outros itens de Produção Acadêmica julgados como relevantes pela Comissão de Seleção</t>
  </si>
  <si>
    <t>PA</t>
  </si>
  <si>
    <t>Nota para a Produção Acadêmica Global (PAG) para Mestrado</t>
  </si>
  <si>
    <t>Nota final para o Mestrado (NFM)</t>
  </si>
  <si>
    <t>2 – EXPERIÊNCIA PROFISSIONAL (EP) (Pontuação máxima 10, peso 2):</t>
  </si>
  <si>
    <t>3 – ATIVIDADES DE PESQUISA/EXTENSÃO (APE) (Pontuação máxima 10, peso 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</si>
</sst>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64" fontId="2" fillId="0" borderId="5" xfId="0" applyNumberFormat="1" applyFont="1" applyBorder="1" applyAlignment="1">
      <alignment horizontal="center" vertical="center" wrapText="1"/>
    </xf>
    <xf numFmtId="2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Normal="100" workbookViewId="0">
      <selection activeCell="B3" sqref="B3"/>
    </sheetView>
  </sheetViews>
  <sheetFormatPr defaultColWidth="8.88671875" defaultRowHeight="15.05" x14ac:dyDescent="0.3"/>
  <cols>
    <col min="1" max="1" width="88.88671875" style="8" customWidth="1"/>
    <col min="2" max="2" width="26" style="8" customWidth="1"/>
    <col min="3" max="3" width="21.44140625" style="8" bestFit="1" customWidth="1"/>
    <col min="4" max="4" width="8.44140625" style="8" customWidth="1"/>
    <col min="5" max="6" width="13.44140625" style="8" bestFit="1" customWidth="1"/>
    <col min="7" max="16384" width="8.88671875" style="8"/>
  </cols>
  <sheetData>
    <row r="1" spans="1:10" ht="31.95" customHeight="1" x14ac:dyDescent="0.3">
      <c r="A1" s="27" t="s">
        <v>0</v>
      </c>
      <c r="B1" s="28"/>
      <c r="D1" s="29" t="s">
        <v>1</v>
      </c>
      <c r="E1" s="29"/>
      <c r="F1" s="29"/>
      <c r="G1" s="29"/>
      <c r="H1" s="29"/>
      <c r="I1" s="29"/>
      <c r="J1" s="29"/>
    </row>
    <row r="2" spans="1:10" ht="15.65" thickBot="1" x14ac:dyDescent="0.35"/>
    <row r="3" spans="1:10" ht="16.3" thickBot="1" x14ac:dyDescent="0.35">
      <c r="A3" s="14" t="s">
        <v>2</v>
      </c>
      <c r="B3" s="13"/>
    </row>
    <row r="5" spans="1:10" ht="16.3" thickBot="1" x14ac:dyDescent="0.35">
      <c r="A5" s="1" t="s">
        <v>3</v>
      </c>
    </row>
    <row r="6" spans="1:10" ht="16.3" thickBot="1" x14ac:dyDescent="0.35">
      <c r="A6" s="14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</row>
    <row r="7" spans="1:10" ht="31.95" thickBot="1" x14ac:dyDescent="0.35">
      <c r="A7" s="2" t="s">
        <v>10</v>
      </c>
      <c r="B7" s="3" t="s">
        <v>11</v>
      </c>
      <c r="C7" s="4">
        <v>10</v>
      </c>
      <c r="D7" s="3" t="str">
        <f t="shared" ref="D7:D14" si="0">LEFT(B7,4)</f>
        <v xml:space="preserve">5,0 </v>
      </c>
      <c r="E7" s="5"/>
      <c r="F7" s="15">
        <f t="shared" ref="F7:F14" si="1">IF(D7*E7&gt;C7,C7,D7*E7)</f>
        <v>0</v>
      </c>
    </row>
    <row r="8" spans="1:10" ht="16.3" thickBot="1" x14ac:dyDescent="0.35">
      <c r="A8" s="6" t="s">
        <v>12</v>
      </c>
      <c r="B8" s="3" t="s">
        <v>13</v>
      </c>
      <c r="C8" s="4">
        <v>6</v>
      </c>
      <c r="D8" s="3" t="str">
        <f t="shared" si="0"/>
        <v xml:space="preserve">3,0 </v>
      </c>
      <c r="E8" s="5"/>
      <c r="F8" s="15">
        <f t="shared" si="1"/>
        <v>0</v>
      </c>
    </row>
    <row r="9" spans="1:10" ht="16.3" thickBot="1" x14ac:dyDescent="0.35">
      <c r="A9" s="6" t="s">
        <v>14</v>
      </c>
      <c r="B9" s="3" t="s">
        <v>15</v>
      </c>
      <c r="C9" s="4">
        <v>2</v>
      </c>
      <c r="D9" s="3" t="str">
        <f t="shared" si="0"/>
        <v xml:space="preserve">2,0 </v>
      </c>
      <c r="E9" s="5"/>
      <c r="F9" s="15">
        <f t="shared" si="1"/>
        <v>0</v>
      </c>
    </row>
    <row r="10" spans="1:10" ht="16.3" thickBot="1" x14ac:dyDescent="0.35">
      <c r="A10" s="6" t="s">
        <v>16</v>
      </c>
      <c r="B10" s="3" t="s">
        <v>17</v>
      </c>
      <c r="C10" s="4">
        <v>1.5</v>
      </c>
      <c r="D10" s="3" t="str">
        <f t="shared" si="0"/>
        <v xml:space="preserve">1,5 </v>
      </c>
      <c r="E10" s="5"/>
      <c r="F10" s="15">
        <f t="shared" si="1"/>
        <v>0</v>
      </c>
    </row>
    <row r="11" spans="1:10" ht="78.900000000000006" thickBot="1" x14ac:dyDescent="0.35">
      <c r="A11" s="6" t="s">
        <v>18</v>
      </c>
      <c r="B11" s="3" t="s">
        <v>19</v>
      </c>
      <c r="C11" s="4">
        <v>5</v>
      </c>
      <c r="D11" s="3" t="str">
        <f t="shared" si="0"/>
        <v xml:space="preserve">5,0 </v>
      </c>
      <c r="E11" s="5"/>
      <c r="F11" s="15">
        <f t="shared" si="1"/>
        <v>0</v>
      </c>
    </row>
    <row r="12" spans="1:10" ht="16.3" thickBot="1" x14ac:dyDescent="0.35">
      <c r="A12" s="6" t="s">
        <v>20</v>
      </c>
      <c r="B12" s="3" t="s">
        <v>21</v>
      </c>
      <c r="C12" s="4">
        <v>1</v>
      </c>
      <c r="D12" s="3" t="str">
        <f t="shared" si="0"/>
        <v>0,25</v>
      </c>
      <c r="E12" s="5"/>
      <c r="F12" s="15">
        <f t="shared" si="1"/>
        <v>0</v>
      </c>
    </row>
    <row r="13" spans="1:10" ht="16.3" thickBot="1" x14ac:dyDescent="0.35">
      <c r="A13" s="6" t="s">
        <v>22</v>
      </c>
      <c r="B13" s="3" t="s">
        <v>23</v>
      </c>
      <c r="C13" s="4">
        <v>10</v>
      </c>
      <c r="D13" s="3">
        <v>10</v>
      </c>
      <c r="E13" s="5"/>
      <c r="F13" s="15">
        <f>IF(D13*E13&gt;C13,C13,D13*E13)</f>
        <v>0</v>
      </c>
    </row>
    <row r="14" spans="1:10" ht="16.3" thickBot="1" x14ac:dyDescent="0.35">
      <c r="A14" s="6" t="s">
        <v>24</v>
      </c>
      <c r="B14" s="4" t="s">
        <v>25</v>
      </c>
      <c r="C14" s="4">
        <v>1</v>
      </c>
      <c r="D14" s="3" t="str">
        <f t="shared" si="0"/>
        <v xml:space="preserve">1,0 </v>
      </c>
      <c r="E14" s="5"/>
      <c r="F14" s="15">
        <f t="shared" si="1"/>
        <v>0</v>
      </c>
    </row>
    <row r="15" spans="1:10" ht="16.3" thickBot="1" x14ac:dyDescent="0.35">
      <c r="D15" s="16"/>
      <c r="E15" s="7" t="s">
        <v>26</v>
      </c>
      <c r="F15" s="17">
        <f>IF(SUM(F7:F14)&gt;10,10,SUM(F7:F14))</f>
        <v>0</v>
      </c>
    </row>
    <row r="17" spans="1:6" ht="16.3" thickBot="1" x14ac:dyDescent="0.35">
      <c r="A17" s="18" t="s">
        <v>91</v>
      </c>
    </row>
    <row r="18" spans="1:6" ht="31.95" thickBot="1" x14ac:dyDescent="0.35">
      <c r="A18" s="14" t="s">
        <v>4</v>
      </c>
      <c r="B18" s="7" t="s">
        <v>27</v>
      </c>
      <c r="C18" s="7" t="s">
        <v>6</v>
      </c>
      <c r="D18" s="7" t="s">
        <v>7</v>
      </c>
      <c r="E18" s="7" t="s">
        <v>8</v>
      </c>
      <c r="F18" s="7" t="s">
        <v>9</v>
      </c>
    </row>
    <row r="19" spans="1:6" ht="16.3" thickBot="1" x14ac:dyDescent="0.35">
      <c r="A19" s="9" t="s">
        <v>28</v>
      </c>
      <c r="B19" s="3" t="s">
        <v>29</v>
      </c>
      <c r="C19" s="4">
        <v>8</v>
      </c>
      <c r="D19" s="3" t="str">
        <f>LEFT(B19,4)</f>
        <v xml:space="preserve">2,0 </v>
      </c>
      <c r="E19" s="5"/>
      <c r="F19" s="15">
        <f>IF(D19*E19&gt;C19,C19,D19*E19)</f>
        <v>0</v>
      </c>
    </row>
    <row r="20" spans="1:6" ht="16.3" thickBot="1" x14ac:dyDescent="0.35">
      <c r="A20" s="6" t="s">
        <v>30</v>
      </c>
      <c r="B20" s="3" t="s">
        <v>31</v>
      </c>
      <c r="C20" s="4">
        <v>6</v>
      </c>
      <c r="D20" s="3" t="str">
        <f t="shared" ref="D20:D28" si="2">LEFT(B20,4)</f>
        <v xml:space="preserve">1,5 </v>
      </c>
      <c r="E20" s="5"/>
      <c r="F20" s="15">
        <f>IF(D20*E20&gt;C20,C20,D20*E20)</f>
        <v>0</v>
      </c>
    </row>
    <row r="21" spans="1:6" ht="16.3" thickBot="1" x14ac:dyDescent="0.35">
      <c r="A21" s="9" t="s">
        <v>32</v>
      </c>
      <c r="B21" s="3" t="s">
        <v>11</v>
      </c>
      <c r="C21" s="4">
        <v>10</v>
      </c>
      <c r="D21" s="3" t="str">
        <f t="shared" si="2"/>
        <v xml:space="preserve">5,0 </v>
      </c>
      <c r="E21" s="5"/>
      <c r="F21" s="15">
        <f t="shared" ref="F21:F27" si="3">IF(D21*E21&gt;C21,C21,D21*E21)</f>
        <v>0</v>
      </c>
    </row>
    <row r="22" spans="1:6" ht="16.3" thickBot="1" x14ac:dyDescent="0.35">
      <c r="A22" s="6" t="s">
        <v>33</v>
      </c>
      <c r="B22" s="3" t="s">
        <v>34</v>
      </c>
      <c r="C22" s="4">
        <v>7</v>
      </c>
      <c r="D22" s="3" t="str">
        <f t="shared" si="2"/>
        <v xml:space="preserve">3,5 </v>
      </c>
      <c r="E22" s="5"/>
      <c r="F22" s="15">
        <f t="shared" si="3"/>
        <v>0</v>
      </c>
    </row>
    <row r="23" spans="1:6" ht="31.95" thickBot="1" x14ac:dyDescent="0.35">
      <c r="A23" s="6" t="s">
        <v>35</v>
      </c>
      <c r="B23" s="3" t="s">
        <v>31</v>
      </c>
      <c r="C23" s="4">
        <v>6</v>
      </c>
      <c r="D23" s="3" t="str">
        <f t="shared" si="2"/>
        <v xml:space="preserve">1,5 </v>
      </c>
      <c r="E23" s="5"/>
      <c r="F23" s="15">
        <f t="shared" si="3"/>
        <v>0</v>
      </c>
    </row>
    <row r="24" spans="1:6" ht="16.3" thickBot="1" x14ac:dyDescent="0.35">
      <c r="A24" s="6" t="s">
        <v>36</v>
      </c>
      <c r="B24" s="3" t="s">
        <v>37</v>
      </c>
      <c r="C24" s="4">
        <v>4</v>
      </c>
      <c r="D24" s="3" t="str">
        <f t="shared" si="2"/>
        <v xml:space="preserve">1,0 </v>
      </c>
      <c r="E24" s="5"/>
      <c r="F24" s="15">
        <f t="shared" si="3"/>
        <v>0</v>
      </c>
    </row>
    <row r="25" spans="1:6" ht="16.3" thickBot="1" x14ac:dyDescent="0.35">
      <c r="A25" s="6" t="s">
        <v>38</v>
      </c>
      <c r="B25" s="3" t="s">
        <v>39</v>
      </c>
      <c r="C25" s="4">
        <v>10</v>
      </c>
      <c r="D25" s="3" t="str">
        <f t="shared" si="2"/>
        <v xml:space="preserve">2,5 </v>
      </c>
      <c r="E25" s="5"/>
      <c r="F25" s="15">
        <f t="shared" si="3"/>
        <v>0</v>
      </c>
    </row>
    <row r="26" spans="1:6" ht="16.3" thickBot="1" x14ac:dyDescent="0.35">
      <c r="A26" s="6" t="s">
        <v>40</v>
      </c>
      <c r="B26" s="3" t="s">
        <v>29</v>
      </c>
      <c r="C26" s="4">
        <v>8</v>
      </c>
      <c r="D26" s="3" t="str">
        <f t="shared" si="2"/>
        <v xml:space="preserve">2,0 </v>
      </c>
      <c r="E26" s="5"/>
      <c r="F26" s="15">
        <f t="shared" si="3"/>
        <v>0</v>
      </c>
    </row>
    <row r="27" spans="1:6" ht="31.95" thickBot="1" x14ac:dyDescent="0.35">
      <c r="A27" s="6" t="s">
        <v>41</v>
      </c>
      <c r="B27" s="3" t="s">
        <v>42</v>
      </c>
      <c r="C27" s="4">
        <v>5</v>
      </c>
      <c r="D27" s="3" t="str">
        <f t="shared" si="2"/>
        <v>1,25</v>
      </c>
      <c r="E27" s="5"/>
      <c r="F27" s="15">
        <f t="shared" si="3"/>
        <v>0</v>
      </c>
    </row>
    <row r="28" spans="1:6" ht="16.3" thickBot="1" x14ac:dyDescent="0.35">
      <c r="A28" s="6" t="s">
        <v>43</v>
      </c>
      <c r="B28" s="3" t="s">
        <v>37</v>
      </c>
      <c r="C28" s="4">
        <v>4</v>
      </c>
      <c r="D28" s="3" t="str">
        <f t="shared" si="2"/>
        <v xml:space="preserve">1,0 </v>
      </c>
      <c r="E28" s="5"/>
      <c r="F28" s="15">
        <f>IF(D28*E28&gt;C28,C28,D28*E28)</f>
        <v>0</v>
      </c>
    </row>
    <row r="29" spans="1:6" ht="16.3" thickBot="1" x14ac:dyDescent="0.35">
      <c r="A29" s="6" t="s">
        <v>44</v>
      </c>
      <c r="B29" s="4" t="s">
        <v>25</v>
      </c>
      <c r="C29" s="4">
        <v>1</v>
      </c>
      <c r="D29" s="3" t="str">
        <f>LEFT(B29,4)</f>
        <v xml:space="preserve">1,0 </v>
      </c>
      <c r="E29" s="5"/>
      <c r="F29" s="15">
        <f>IF(D29*E29&gt;C29,C29,D29*E29)</f>
        <v>0</v>
      </c>
    </row>
    <row r="30" spans="1:6" ht="16.3" thickBot="1" x14ac:dyDescent="0.35">
      <c r="E30" s="7" t="s">
        <v>45</v>
      </c>
      <c r="F30" s="17">
        <f>IF(SUM(F19:F29)&gt;10,10,SUM(F19:F29))</f>
        <v>0</v>
      </c>
    </row>
    <row r="32" spans="1:6" ht="16.3" thickBot="1" x14ac:dyDescent="0.35">
      <c r="A32" s="11" t="s">
        <v>92</v>
      </c>
    </row>
    <row r="33" spans="1:6" ht="31.95" thickBot="1" x14ac:dyDescent="0.35">
      <c r="A33" s="14" t="s">
        <v>4</v>
      </c>
      <c r="B33" s="7" t="s">
        <v>27</v>
      </c>
      <c r="C33" s="7" t="s">
        <v>6</v>
      </c>
      <c r="D33" s="7" t="s">
        <v>7</v>
      </c>
      <c r="E33" s="7" t="s">
        <v>8</v>
      </c>
      <c r="F33" s="7" t="s">
        <v>9</v>
      </c>
    </row>
    <row r="34" spans="1:6" ht="31.95" thickBot="1" x14ac:dyDescent="0.35">
      <c r="A34" s="10" t="s">
        <v>46</v>
      </c>
      <c r="B34" s="19" t="s">
        <v>39</v>
      </c>
      <c r="C34" s="4">
        <v>10</v>
      </c>
      <c r="D34" s="3" t="str">
        <f t="shared" ref="D34:D40" si="4">LEFT(B34,4)</f>
        <v xml:space="preserve">2,5 </v>
      </c>
      <c r="E34" s="5"/>
      <c r="F34" s="15">
        <f t="shared" ref="F34:F40" si="5">IF(D34*E34&gt;C34,C34,D34*E34)</f>
        <v>0</v>
      </c>
    </row>
    <row r="35" spans="1:6" ht="16.3" thickBot="1" x14ac:dyDescent="0.35">
      <c r="A35" s="10" t="s">
        <v>47</v>
      </c>
      <c r="B35" s="19" t="s">
        <v>29</v>
      </c>
      <c r="C35" s="4">
        <v>10</v>
      </c>
      <c r="D35" s="3" t="str">
        <f t="shared" si="4"/>
        <v xml:space="preserve">2,0 </v>
      </c>
      <c r="E35" s="5"/>
      <c r="F35" s="15">
        <f t="shared" si="5"/>
        <v>0</v>
      </c>
    </row>
    <row r="36" spans="1:6" ht="31.95" thickBot="1" x14ac:dyDescent="0.35">
      <c r="A36" s="6" t="s">
        <v>48</v>
      </c>
      <c r="B36" s="3" t="s">
        <v>13</v>
      </c>
      <c r="C36" s="4">
        <v>10</v>
      </c>
      <c r="D36" s="3" t="str">
        <f t="shared" si="4"/>
        <v xml:space="preserve">3,0 </v>
      </c>
      <c r="E36" s="5"/>
      <c r="F36" s="15">
        <f t="shared" si="5"/>
        <v>0</v>
      </c>
    </row>
    <row r="37" spans="1:6" ht="31.95" thickBot="1" x14ac:dyDescent="0.35">
      <c r="A37" s="6" t="s">
        <v>49</v>
      </c>
      <c r="B37" s="3" t="s">
        <v>39</v>
      </c>
      <c r="C37" s="4">
        <v>10</v>
      </c>
      <c r="D37" s="3" t="str">
        <f t="shared" si="4"/>
        <v xml:space="preserve">2,5 </v>
      </c>
      <c r="E37" s="5"/>
      <c r="F37" s="15">
        <f t="shared" si="5"/>
        <v>0</v>
      </c>
    </row>
    <row r="38" spans="1:6" ht="31.95" thickBot="1" x14ac:dyDescent="0.35">
      <c r="A38" s="6" t="s">
        <v>50</v>
      </c>
      <c r="B38" s="3" t="s">
        <v>29</v>
      </c>
      <c r="C38" s="4">
        <v>8</v>
      </c>
      <c r="D38" s="3" t="str">
        <f t="shared" si="4"/>
        <v xml:space="preserve">2,0 </v>
      </c>
      <c r="E38" s="5"/>
      <c r="F38" s="15">
        <f t="shared" si="5"/>
        <v>0</v>
      </c>
    </row>
    <row r="39" spans="1:6" ht="31.95" thickBot="1" x14ac:dyDescent="0.35">
      <c r="A39" s="6" t="s">
        <v>51</v>
      </c>
      <c r="B39" s="3" t="s">
        <v>31</v>
      </c>
      <c r="C39" s="4">
        <v>6</v>
      </c>
      <c r="D39" s="3" t="str">
        <f t="shared" si="4"/>
        <v xml:space="preserve">1,5 </v>
      </c>
      <c r="E39" s="5"/>
      <c r="F39" s="15">
        <f t="shared" si="5"/>
        <v>0</v>
      </c>
    </row>
    <row r="40" spans="1:6" ht="16.3" thickBot="1" x14ac:dyDescent="0.35">
      <c r="A40" s="6" t="s">
        <v>52</v>
      </c>
      <c r="B40" s="3" t="s">
        <v>37</v>
      </c>
      <c r="C40" s="4">
        <v>1</v>
      </c>
      <c r="D40" s="3" t="str">
        <f t="shared" si="4"/>
        <v xml:space="preserve">1,0 </v>
      </c>
      <c r="E40" s="5"/>
      <c r="F40" s="15">
        <f t="shared" si="5"/>
        <v>0</v>
      </c>
    </row>
    <row r="41" spans="1:6" ht="16.3" thickBot="1" x14ac:dyDescent="0.35">
      <c r="E41" s="7" t="s">
        <v>53</v>
      </c>
      <c r="F41" s="17">
        <f>IF(SUM(F34:F40)&gt;10,10,SUM(F34:F40))</f>
        <v>0</v>
      </c>
    </row>
    <row r="43" spans="1:6" ht="16.3" thickBot="1" x14ac:dyDescent="0.35">
      <c r="A43" s="11" t="s">
        <v>54</v>
      </c>
    </row>
    <row r="44" spans="1:6" ht="31.95" customHeight="1" thickBot="1" x14ac:dyDescent="0.35">
      <c r="A44" s="30" t="s">
        <v>55</v>
      </c>
      <c r="B44" s="20" t="s">
        <v>56</v>
      </c>
      <c r="C44" s="32" t="s">
        <v>6</v>
      </c>
      <c r="D44" s="32" t="s">
        <v>7</v>
      </c>
      <c r="E44" s="32" t="s">
        <v>8</v>
      </c>
      <c r="F44" s="32" t="s">
        <v>9</v>
      </c>
    </row>
    <row r="45" spans="1:6" ht="16.3" thickBot="1" x14ac:dyDescent="0.35">
      <c r="A45" s="31"/>
      <c r="B45" s="21" t="s">
        <v>57</v>
      </c>
      <c r="C45" s="33"/>
      <c r="D45" s="33"/>
      <c r="E45" s="33"/>
      <c r="F45" s="33"/>
    </row>
    <row r="46" spans="1:6" ht="16.3" thickBot="1" x14ac:dyDescent="0.35">
      <c r="A46" s="2" t="s">
        <v>58</v>
      </c>
      <c r="B46" s="22" t="s">
        <v>59</v>
      </c>
      <c r="C46" s="23">
        <v>5</v>
      </c>
      <c r="D46" s="3" t="str">
        <f>LEFT(B46,4)</f>
        <v>1,25</v>
      </c>
      <c r="E46" s="5"/>
      <c r="F46" s="15">
        <f>IF(D46*E46&gt;C46,C46,D46*E46)</f>
        <v>0</v>
      </c>
    </row>
    <row r="47" spans="1:6" ht="16.3" thickBot="1" x14ac:dyDescent="0.35">
      <c r="A47" s="6" t="s">
        <v>60</v>
      </c>
      <c r="B47" s="3" t="s">
        <v>61</v>
      </c>
      <c r="C47" s="12">
        <v>2.5</v>
      </c>
      <c r="D47" s="3" t="str">
        <f t="shared" ref="D47:D62" si="6">LEFT(B47,4)</f>
        <v>0,75</v>
      </c>
      <c r="E47" s="5"/>
      <c r="F47" s="15">
        <f>IF(D47*E47&gt;C47,C47,D47*E47)</f>
        <v>0</v>
      </c>
    </row>
    <row r="48" spans="1:6" ht="16.3" thickBot="1" x14ac:dyDescent="0.35">
      <c r="A48" s="6" t="s">
        <v>62</v>
      </c>
      <c r="B48" s="3" t="s">
        <v>63</v>
      </c>
      <c r="C48" s="12">
        <v>3</v>
      </c>
      <c r="D48" s="3" t="str">
        <f t="shared" si="6"/>
        <v xml:space="preserve">1,0 </v>
      </c>
      <c r="E48" s="5"/>
      <c r="F48" s="15">
        <f t="shared" ref="F48:F61" si="7">IF(D48*E48&gt;C48,C48,D48*E48)</f>
        <v>0</v>
      </c>
    </row>
    <row r="49" spans="1:6" ht="16.3" thickBot="1" x14ac:dyDescent="0.35">
      <c r="A49" s="6" t="s">
        <v>64</v>
      </c>
      <c r="B49" s="3" t="s">
        <v>65</v>
      </c>
      <c r="C49" s="12">
        <v>4.5</v>
      </c>
      <c r="D49" s="3" t="str">
        <f t="shared" si="6"/>
        <v xml:space="preserve">1,5 </v>
      </c>
      <c r="E49" s="5"/>
      <c r="F49" s="15">
        <f t="shared" si="7"/>
        <v>0</v>
      </c>
    </row>
    <row r="50" spans="1:6" ht="16.3" thickBot="1" x14ac:dyDescent="0.35">
      <c r="A50" s="6" t="s">
        <v>66</v>
      </c>
      <c r="B50" s="3" t="s">
        <v>67</v>
      </c>
      <c r="C50" s="12">
        <v>4.5</v>
      </c>
      <c r="D50" s="3" t="str">
        <f t="shared" si="6"/>
        <v xml:space="preserve">1,5 </v>
      </c>
      <c r="E50" s="5"/>
      <c r="F50" s="15">
        <f t="shared" si="7"/>
        <v>0</v>
      </c>
    </row>
    <row r="51" spans="1:6" ht="16.3" thickBot="1" x14ac:dyDescent="0.35">
      <c r="A51" s="6" t="s">
        <v>68</v>
      </c>
      <c r="B51" s="3" t="s">
        <v>69</v>
      </c>
      <c r="C51" s="12">
        <v>4</v>
      </c>
      <c r="D51" s="3" t="str">
        <f t="shared" si="6"/>
        <v xml:space="preserve">2,0 </v>
      </c>
      <c r="E51" s="5"/>
      <c r="F51" s="15">
        <f t="shared" si="7"/>
        <v>0</v>
      </c>
    </row>
    <row r="52" spans="1:6" ht="16.3" thickBot="1" x14ac:dyDescent="0.35">
      <c r="A52" s="6" t="s">
        <v>70</v>
      </c>
      <c r="B52" s="3" t="s">
        <v>71</v>
      </c>
      <c r="C52" s="12">
        <v>10</v>
      </c>
      <c r="D52" s="3" t="str">
        <f t="shared" si="6"/>
        <v>10,0</v>
      </c>
      <c r="E52" s="5"/>
      <c r="F52" s="15">
        <f t="shared" si="7"/>
        <v>0</v>
      </c>
    </row>
    <row r="53" spans="1:6" ht="16.3" thickBot="1" x14ac:dyDescent="0.35">
      <c r="A53" s="6" t="s">
        <v>72</v>
      </c>
      <c r="B53" s="3" t="s">
        <v>73</v>
      </c>
      <c r="C53" s="12">
        <v>10</v>
      </c>
      <c r="D53" s="3" t="str">
        <f t="shared" si="6"/>
        <v xml:space="preserve">8,0 </v>
      </c>
      <c r="E53" s="5"/>
      <c r="F53" s="15">
        <f t="shared" si="7"/>
        <v>0</v>
      </c>
    </row>
    <row r="54" spans="1:6" ht="16.3" thickBot="1" x14ac:dyDescent="0.35">
      <c r="A54" s="6" t="s">
        <v>74</v>
      </c>
      <c r="B54" s="3" t="s">
        <v>75</v>
      </c>
      <c r="C54" s="12">
        <v>9</v>
      </c>
      <c r="D54" s="3" t="str">
        <f t="shared" si="6"/>
        <v xml:space="preserve">3,0 </v>
      </c>
      <c r="E54" s="5"/>
      <c r="F54" s="15">
        <f t="shared" si="7"/>
        <v>0</v>
      </c>
    </row>
    <row r="55" spans="1:6" ht="16.3" thickBot="1" x14ac:dyDescent="0.35">
      <c r="A55" s="6" t="s">
        <v>76</v>
      </c>
      <c r="B55" s="3" t="s">
        <v>69</v>
      </c>
      <c r="C55" s="12">
        <v>6</v>
      </c>
      <c r="D55" s="3" t="str">
        <f t="shared" si="6"/>
        <v xml:space="preserve">2,0 </v>
      </c>
      <c r="E55" s="5"/>
      <c r="F55" s="15">
        <f t="shared" si="7"/>
        <v>0</v>
      </c>
    </row>
    <row r="56" spans="1:6" ht="31.3" customHeight="1" thickBot="1" x14ac:dyDescent="0.35">
      <c r="A56" s="6" t="s">
        <v>77</v>
      </c>
      <c r="B56" s="3" t="s">
        <v>78</v>
      </c>
      <c r="C56" s="12">
        <v>4</v>
      </c>
      <c r="D56" s="3" t="str">
        <f t="shared" si="6"/>
        <v xml:space="preserve">2,0 </v>
      </c>
      <c r="E56" s="5"/>
      <c r="F56" s="15">
        <f t="shared" si="7"/>
        <v>0</v>
      </c>
    </row>
    <row r="57" spans="1:6" ht="22.55" customHeight="1" thickBot="1" x14ac:dyDescent="0.35">
      <c r="A57" s="6" t="s">
        <v>79</v>
      </c>
      <c r="B57" s="3" t="s">
        <v>80</v>
      </c>
      <c r="C57" s="12">
        <v>3</v>
      </c>
      <c r="D57" s="3" t="str">
        <f t="shared" si="6"/>
        <v xml:space="preserve">1,5 </v>
      </c>
      <c r="E57" s="5"/>
      <c r="F57" s="15">
        <f t="shared" si="7"/>
        <v>0</v>
      </c>
    </row>
    <row r="58" spans="1:6" ht="28.8" customHeight="1" thickBot="1" x14ac:dyDescent="0.35">
      <c r="A58" s="6" t="s">
        <v>81</v>
      </c>
      <c r="B58" s="3" t="s">
        <v>82</v>
      </c>
      <c r="C58" s="12">
        <v>10</v>
      </c>
      <c r="D58" s="3" t="str">
        <f t="shared" si="6"/>
        <v>10,0</v>
      </c>
      <c r="E58" s="5"/>
      <c r="F58" s="15">
        <f t="shared" si="7"/>
        <v>0</v>
      </c>
    </row>
    <row r="59" spans="1:6" ht="18.8" customHeight="1" thickBot="1" x14ac:dyDescent="0.35">
      <c r="A59" s="6" t="s">
        <v>83</v>
      </c>
      <c r="B59" s="3" t="s">
        <v>84</v>
      </c>
      <c r="C59" s="12">
        <v>2</v>
      </c>
      <c r="D59" s="3" t="str">
        <f t="shared" si="6"/>
        <v xml:space="preserve">2,0 </v>
      </c>
      <c r="E59" s="5"/>
      <c r="F59" s="15">
        <f t="shared" si="7"/>
        <v>0</v>
      </c>
    </row>
    <row r="60" spans="1:6" ht="16.3" thickBot="1" x14ac:dyDescent="0.35">
      <c r="A60" s="6" t="s">
        <v>85</v>
      </c>
      <c r="B60" s="3" t="s">
        <v>86</v>
      </c>
      <c r="C60" s="12">
        <v>2</v>
      </c>
      <c r="D60" s="3" t="str">
        <f t="shared" si="6"/>
        <v xml:space="preserve">2,0 </v>
      </c>
      <c r="E60" s="5"/>
      <c r="F60" s="15">
        <f t="shared" si="7"/>
        <v>0</v>
      </c>
    </row>
    <row r="61" spans="1:6" ht="16.3" thickBot="1" x14ac:dyDescent="0.35">
      <c r="A61" s="6" t="s">
        <v>87</v>
      </c>
      <c r="B61" s="3" t="s">
        <v>25</v>
      </c>
      <c r="C61" s="12">
        <v>1</v>
      </c>
      <c r="D61" s="3" t="str">
        <f t="shared" si="6"/>
        <v xml:space="preserve">1,0 </v>
      </c>
      <c r="E61" s="5"/>
      <c r="F61" s="15">
        <f t="shared" si="7"/>
        <v>0</v>
      </c>
    </row>
    <row r="62" spans="1:6" ht="16.3" thickBot="1" x14ac:dyDescent="0.35">
      <c r="A62" s="24"/>
      <c r="B62" s="25"/>
      <c r="D62" s="26" t="str">
        <f t="shared" si="6"/>
        <v/>
      </c>
      <c r="E62" s="7" t="s">
        <v>88</v>
      </c>
      <c r="F62" s="17">
        <f>IF(SUM(F46:F61)&gt;10,10,SUM(F46:F61))</f>
        <v>0</v>
      </c>
    </row>
    <row r="63" spans="1:6" ht="16.3" thickBot="1" x14ac:dyDescent="0.35">
      <c r="A63" s="14" t="s">
        <v>89</v>
      </c>
      <c r="B63" s="17">
        <f>(F15*1+F30*2+F41*3+F62*4)/10</f>
        <v>0</v>
      </c>
    </row>
    <row r="64" spans="1:6" ht="15.65" thickBot="1" x14ac:dyDescent="0.35"/>
    <row r="65" spans="1:2" ht="16.3" thickBot="1" x14ac:dyDescent="0.35">
      <c r="A65" s="14" t="s">
        <v>90</v>
      </c>
      <c r="B65" s="17">
        <f>(4*B63+B3*6)/10</f>
        <v>0</v>
      </c>
    </row>
  </sheetData>
  <sheetProtection algorithmName="SHA-512" hashValue="a2WfClcfEOoEW0uCLgczHFXnE0ZIrh80MlVuDvUMIRuPDNP3a+OCKiSbqUSglDCZfnkJqopfrPSb42rrcocUyw==" saltValue="kRwkZTY+2wPUweBLAKB8Mw==" spinCount="100000" sheet="1" selectLockedCells="1"/>
  <mergeCells count="7">
    <mergeCell ref="A1:B1"/>
    <mergeCell ref="D1:J1"/>
    <mergeCell ref="A44:A45"/>
    <mergeCell ref="C44:C45"/>
    <mergeCell ref="D44:D45"/>
    <mergeCell ref="E44:E45"/>
    <mergeCell ref="F44:F45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Mestrado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de Almeida Albuquerque</dc:creator>
  <cp:lastModifiedBy>Allan de Almeida Albuquerque</cp:lastModifiedBy>
  <dcterms:created xsi:type="dcterms:W3CDTF">2022-03-03T19:03:27Z</dcterms:created>
  <dcterms:modified xsi:type="dcterms:W3CDTF">2022-03-04T03:41:20Z</dcterms:modified>
</cp:coreProperties>
</file>