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lan\Box Sync\PRH 48.1\CG\CG_Editais de Seleções do PRH 48.1\MSc e DSc\2021.2\Editais\"/>
    </mc:Choice>
  </mc:AlternateContent>
  <bookViews>
    <workbookView xWindow="0" yWindow="0" windowWidth="24042" windowHeight="9742"/>
  </bookViews>
  <sheets>
    <sheet name="Mestrad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D60" i="1"/>
  <c r="F60" i="1" s="1"/>
  <c r="D59" i="1"/>
  <c r="F59" i="1" s="1"/>
  <c r="D58" i="1"/>
  <c r="F58" i="1" s="1"/>
  <c r="D57" i="1"/>
  <c r="F57" i="1" s="1"/>
  <c r="D56" i="1"/>
  <c r="F56" i="1" s="1"/>
  <c r="D55" i="1"/>
  <c r="F55" i="1" s="1"/>
  <c r="D54" i="1"/>
  <c r="F54" i="1" s="1"/>
  <c r="D53" i="1"/>
  <c r="F53" i="1" s="1"/>
  <c r="D52" i="1"/>
  <c r="F52" i="1" s="1"/>
  <c r="D51" i="1"/>
  <c r="F51" i="1" s="1"/>
  <c r="D50" i="1"/>
  <c r="F50" i="1" s="1"/>
  <c r="D49" i="1"/>
  <c r="F49" i="1" s="1"/>
  <c r="D48" i="1"/>
  <c r="F48" i="1" s="1"/>
  <c r="D47" i="1"/>
  <c r="F47" i="1" s="1"/>
  <c r="D46" i="1"/>
  <c r="F46" i="1" s="1"/>
  <c r="D45" i="1"/>
  <c r="F45" i="1" s="1"/>
  <c r="D39" i="1"/>
  <c r="F39" i="1" s="1"/>
  <c r="F38" i="1"/>
  <c r="D38" i="1"/>
  <c r="F37" i="1"/>
  <c r="D37" i="1"/>
  <c r="D36" i="1"/>
  <c r="F36" i="1" s="1"/>
  <c r="D35" i="1"/>
  <c r="F35" i="1" s="1"/>
  <c r="F34" i="1"/>
  <c r="D34" i="1"/>
  <c r="F33" i="1"/>
  <c r="D33" i="1"/>
  <c r="D28" i="1"/>
  <c r="F28" i="1" s="1"/>
  <c r="D27" i="1"/>
  <c r="F27" i="1" s="1"/>
  <c r="D26" i="1"/>
  <c r="F26" i="1" s="1"/>
  <c r="D25" i="1"/>
  <c r="F25" i="1" s="1"/>
  <c r="D24" i="1"/>
  <c r="F24" i="1" s="1"/>
  <c r="D23" i="1"/>
  <c r="F23" i="1" s="1"/>
  <c r="D22" i="1"/>
  <c r="F22" i="1" s="1"/>
  <c r="D21" i="1"/>
  <c r="F21" i="1" s="1"/>
  <c r="D20" i="1"/>
  <c r="F20" i="1" s="1"/>
  <c r="D19" i="1"/>
  <c r="F19" i="1" s="1"/>
  <c r="D18" i="1"/>
  <c r="F18" i="1" s="1"/>
  <c r="D13" i="1"/>
  <c r="F13" i="1" s="1"/>
  <c r="D12" i="1"/>
  <c r="F12" i="1" s="1"/>
  <c r="F11" i="1"/>
  <c r="D11" i="1"/>
  <c r="F10" i="1"/>
  <c r="D10" i="1"/>
  <c r="D9" i="1"/>
  <c r="F9" i="1" s="1"/>
  <c r="D8" i="1"/>
  <c r="F8" i="1" s="1"/>
  <c r="F7" i="1"/>
  <c r="D7" i="1"/>
  <c r="F40" i="1" l="1"/>
  <c r="F29" i="1"/>
  <c r="F61" i="1"/>
  <c r="F14" i="1"/>
  <c r="B62" i="1" l="1"/>
  <c r="B64" i="1" s="1"/>
</calcChain>
</file>

<file path=xl/sharedStrings.xml><?xml version="1.0" encoding="utf-8"?>
<sst xmlns="http://schemas.openxmlformats.org/spreadsheetml/2006/main" count="120" uniqueCount="91">
  <si>
    <t>ANEXO 1 - Barema de pontuações da Seleção de Bolsistas de Mestrado do PRH 48.1</t>
  </si>
  <si>
    <t>Apenas as células em realce amarelo devem ser preenchidas pelo candidato</t>
  </si>
  <si>
    <t>Coeficiente de Rendimento Escolar Geral no curso de graduação - HE</t>
  </si>
  <si>
    <t>ATIVIDADE (o candidato deve indicar período, local, função e atividades desenvolvidas).</t>
  </si>
  <si>
    <t>PONTUAÇÃO POR ITEM</t>
  </si>
  <si>
    <t>PONTUAÇÃO MÁXIMA</t>
  </si>
  <si>
    <t>VALOR</t>
  </si>
  <si>
    <t>QUANTIDADE</t>
  </si>
  <si>
    <t>PONTUAÇÃO</t>
  </si>
  <si>
    <t>Estágio de graduação no exterior (Programa Ciência sem Fronteiras, Brafitec ou similar) por, no mínimo, 6 meses.</t>
  </si>
  <si>
    <t>5,0 por semestre</t>
  </si>
  <si>
    <t>Intercâmbio acadêmico em outra IES por, no mínimo, 6 meses.</t>
  </si>
  <si>
    <t>3,0 por semestre</t>
  </si>
  <si>
    <t>Especialização com, no mínimo, 360 horas em uma das áreas temáticas do PRH 48.1.</t>
  </si>
  <si>
    <t>2,0 por especialização</t>
  </si>
  <si>
    <t>Especialização com, no mínimo, 360 horas em áreas afins</t>
  </si>
  <si>
    <t>1,5 por especialização</t>
  </si>
  <si>
    <t>Teste de língua inglesa (MTELP, TOEIC, TOEFL paper, TOEFL IBT, ITP, IELTS e Cambridge PET). Os escores mínimos exigidos em cada teste são: MTELP (escore mínimo 46 pontos); TOEIC (escore mínimo 550 pontos); TOEFL paper (escore mínimo 470 pontos); TOEFL IBT (escore mínimo 52 pontos); TOEFL ITP (escore mínimo 480 pontos); IELTS (escore mínimo 5 pontos); e Cambridge PET (escore mínimo 60 pontos).</t>
  </si>
  <si>
    <t>5,0 por teste com pontuação mínima comprovada</t>
  </si>
  <si>
    <t>Certificado de curso de inglês com duração acima de 80, 160, 240 ou 320 horas</t>
  </si>
  <si>
    <t>0,25 a cada 80 h</t>
  </si>
  <si>
    <t xml:space="preserve">Outros itens de Formação Acadêmica Complementar julgados como relevantes pela Comissão </t>
  </si>
  <si>
    <t>1,0 por item</t>
  </si>
  <si>
    <t>FAC</t>
  </si>
  <si>
    <r>
      <t xml:space="preserve">2 – EXPERIÊNCIA PROFISSIONAL (EP) (Pontuação máxima 10, peso </t>
    </r>
    <r>
      <rPr>
        <b/>
        <sz val="12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):</t>
    </r>
  </si>
  <si>
    <t>PONTUAÇÃO POR SEMESTRE</t>
  </si>
  <si>
    <t>Atividade de monitoria por, no mínimo, 6 meses em uma das áreas temáticas do PRH 48.1</t>
  </si>
  <si>
    <t>1,5 por semestre</t>
  </si>
  <si>
    <t>Atividade de monitoria em áreas afins por, no mínimo, 6 meses</t>
  </si>
  <si>
    <t>1,0 por semestre</t>
  </si>
  <si>
    <t>Magistério em nível superior em uma das áreas temáticas do PRH 48.1.</t>
  </si>
  <si>
    <t>Magistério em nível superior em áreas afins.</t>
  </si>
  <si>
    <t>3,5 por semestre</t>
  </si>
  <si>
    <t>0,75 por semestre</t>
  </si>
  <si>
    <t>Atuação Profissional em nível superior em uma das áreas temáticas do PRH 48.1.</t>
  </si>
  <si>
    <t>2,0 por semestre</t>
  </si>
  <si>
    <t>Atuação Profissional em nível superior em áreas afins</t>
  </si>
  <si>
    <t>Outras atividades (técnico em pesquisa, consultor, assistente de laboratório etc.) em uma das áreas temáticas do PRH 48.1</t>
  </si>
  <si>
    <t>Outras atividades (técnico em pesquisa, consultor, assistente de laboratório etc.) em áreas afins</t>
  </si>
  <si>
    <t xml:space="preserve">Outros itens de Experiência Profissional julgados como relevantes pela Comissão </t>
  </si>
  <si>
    <t>EP</t>
  </si>
  <si>
    <r>
      <t xml:space="preserve">3 – ATIVIDADES DE PESQUISA/EXTENSÃO (APE) (Pontuação máxima 10, peso </t>
    </r>
    <r>
      <rPr>
        <b/>
        <sz val="12"/>
        <rFont val="Calibri"/>
        <family val="2"/>
      </rPr>
      <t>3</t>
    </r>
    <r>
      <rPr>
        <b/>
        <sz val="12"/>
        <color theme="1"/>
        <rFont val="Calibri"/>
        <family val="2"/>
      </rPr>
      <t>):</t>
    </r>
  </si>
  <si>
    <t>Atividade de Iniciação Científica ou similar por, no mínimo, 6 meses em uma das áreas temáticas do PRH 48.1</t>
  </si>
  <si>
    <t>Atividade de Iniciação Científica ou similar em áreas afins por, no mínimo, 6 meses</t>
  </si>
  <si>
    <t>Participação em projeto de pesquisa aprovado por instâncias pertinentes após concluir a graduação por, no mínimo, 6 meses em uma das áreas temáticas do PRH 48.1</t>
  </si>
  <si>
    <t>2,5 por semestre</t>
  </si>
  <si>
    <t>Participação em projeto de pesquisa em áreas afins aprovado por instâncias pertinentes após concluir a graduação por, no mínimo, 6 meses</t>
  </si>
  <si>
    <t>Participação em projeto de extensão aprovado por instâncias pertinentes após concluir a graduação por, no mínimo, 6 meses em uma das áreas temáticas do PRH 48.1</t>
  </si>
  <si>
    <t>Participação em projeto de extensão em áreas afins aprovado por instâncias pertinentes após concluir a graduação por, no mínimo, 6 meses</t>
  </si>
  <si>
    <t xml:space="preserve">Outros itens de Atividades de Pesquisa/Extensão julgados como relevantes pela Comissão </t>
  </si>
  <si>
    <t>APE</t>
  </si>
  <si>
    <t>TRABALHO PRODUZIDO (o candidato deve comprovar periódico/evento, local, título, autores e número de páginas).</t>
  </si>
  <si>
    <t>PONTUAÇÃO POR PRODUÇÃO</t>
  </si>
  <si>
    <t>Mestrado</t>
  </si>
  <si>
    <t>Autoria de trabalhos/resumos em congressos de alunos de iniciação científica ou similar</t>
  </si>
  <si>
    <t>0,75 por publicação</t>
  </si>
  <si>
    <t>Apresentação de trabalhos/resumos em congressos profissionais regionais</t>
  </si>
  <si>
    <t>0,25 por publicação</t>
  </si>
  <si>
    <t>Apresentação de trabalhos/resumos em congressos nacionais</t>
  </si>
  <si>
    <t>0,5 por apresentação</t>
  </si>
  <si>
    <t>Publicação de trabalhos completos em anais de congresso nacional</t>
  </si>
  <si>
    <t>1,0 por publicação</t>
  </si>
  <si>
    <t>Apresentação de trabalhos/resumos em congressos internacionais</t>
  </si>
  <si>
    <t>1,0 por apresentação</t>
  </si>
  <si>
    <t>Publicação de trabalhos completos em anais de congresso internacional</t>
  </si>
  <si>
    <t>1,5 por publicação</t>
  </si>
  <si>
    <t>Autoria em revista nacional/internacional inclusa no Qualis/CAPES (A1 ou A2)</t>
  </si>
  <si>
    <t>10,0 por publicação</t>
  </si>
  <si>
    <t>Autoria em revista nacional/internacional inclusa no Qualis/CAPES (A3 ou A4)</t>
  </si>
  <si>
    <t>8,0 por publicação</t>
  </si>
  <si>
    <t>2,0 por publicação</t>
  </si>
  <si>
    <t>Autoria em revista nacional/internacional não inclusa no Qualis/CAPES (no máximo, 3 artigos)</t>
  </si>
  <si>
    <t>Autoria de, no máximo, dois capítulos de livros em alguma das áreas temáticas do PRH 48.1 com corpo editorial</t>
  </si>
  <si>
    <t>1,0 por capítulo</t>
  </si>
  <si>
    <t>Autoria de, no máximo, dois capítulos de livros em áreas afins</t>
  </si>
  <si>
    <t>0,75 por capítulo</t>
  </si>
  <si>
    <t>Patente com concessão devidamente comprovada (certificado de conclusão ou consulta na plataforma INPI). Não serão considerados depósitos nem patentes publicadas.</t>
  </si>
  <si>
    <t>10,0 por patente</t>
  </si>
  <si>
    <t>Patente depositada e/ou publicada</t>
  </si>
  <si>
    <t>2,0 por patente</t>
  </si>
  <si>
    <t>Prêmios científicos relevantes (Melhor trabalho em congressos nacionais/internacionais, etc)</t>
  </si>
  <si>
    <t>1,0 por prêmio</t>
  </si>
  <si>
    <t>Outros itens de Produção Acadêmica julgados como relevantes pela Comissão de Seleção</t>
  </si>
  <si>
    <t>PA</t>
  </si>
  <si>
    <t>Nota para a Produção Acadêmica Global (PAG) para Mestrado</t>
  </si>
  <si>
    <t>Nota final para o Mestrado (NFM)</t>
  </si>
  <si>
    <t>1 – FORMAÇÃO ACADÊMICA COMPLEMENTAR (FAC) (Pontuação máxima 10, peso 1):</t>
  </si>
  <si>
    <t>4 – PRODUÇÃO ACADÊMICA (PA) (Pontuação máxima 10, peso 4):</t>
  </si>
  <si>
    <t>Estágio voluntário ou remunerado com no mínimo 120 horas em uma das áreas temáticas do PRH 48.1</t>
  </si>
  <si>
    <t>Estágio voluntário ou remunerado com no mínimo 120 horas em áreas afins</t>
  </si>
  <si>
    <t>Autoria em revista nacional/internacional inclusa no Qualis/CAPES (B1 a B5)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</si>
</sst>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2" xfId="0" applyFont="1" applyFill="1" applyBorder="1" applyAlignment="1">
      <alignment vertical="center" wrapText="1"/>
    </xf>
    <xf numFmtId="2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2" fontId="4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6" fillId="0" borderId="0" xfId="0" applyFont="1"/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topLeftCell="A3" zoomScaleNormal="100" workbookViewId="0">
      <selection activeCell="B3" sqref="B3"/>
    </sheetView>
  </sheetViews>
  <sheetFormatPr defaultColWidth="8.88671875" defaultRowHeight="15.05" x14ac:dyDescent="0.3"/>
  <cols>
    <col min="1" max="1" width="88.88671875" customWidth="1"/>
    <col min="2" max="2" width="26" customWidth="1"/>
    <col min="3" max="3" width="21.44140625" bestFit="1" customWidth="1"/>
    <col min="4" max="4" width="8.44140625" customWidth="1"/>
    <col min="5" max="6" width="13.44140625" bestFit="1" customWidth="1"/>
  </cols>
  <sheetData>
    <row r="1" spans="1:10" ht="31.95" customHeight="1" x14ac:dyDescent="0.3">
      <c r="A1" s="31" t="s">
        <v>0</v>
      </c>
      <c r="B1" s="32"/>
      <c r="D1" s="33" t="s">
        <v>1</v>
      </c>
      <c r="E1" s="33"/>
      <c r="F1" s="33"/>
      <c r="G1" s="33"/>
      <c r="H1" s="33"/>
      <c r="I1" s="33"/>
      <c r="J1" s="33"/>
    </row>
    <row r="2" spans="1:10" ht="15.65" thickBot="1" x14ac:dyDescent="0.35"/>
    <row r="3" spans="1:10" ht="16.3" thickBot="1" x14ac:dyDescent="0.35">
      <c r="A3" s="1" t="s">
        <v>2</v>
      </c>
      <c r="B3" s="2"/>
    </row>
    <row r="5" spans="1:10" ht="16.3" thickBot="1" x14ac:dyDescent="0.35">
      <c r="A5" s="22" t="s">
        <v>86</v>
      </c>
    </row>
    <row r="6" spans="1:10" ht="16.3" thickBot="1" x14ac:dyDescent="0.35">
      <c r="A6" s="1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10" ht="31.95" thickBot="1" x14ac:dyDescent="0.35">
      <c r="A7" s="18" t="s">
        <v>9</v>
      </c>
      <c r="B7" s="19" t="s">
        <v>10</v>
      </c>
      <c r="C7" s="20">
        <v>10</v>
      </c>
      <c r="D7" s="19" t="str">
        <f t="shared" ref="D7:D13" si="0">LEFT(B7,4)</f>
        <v xml:space="preserve">5,0 </v>
      </c>
      <c r="E7" s="4"/>
      <c r="F7" s="5">
        <f t="shared" ref="F7:F13" si="1">IF(D7*E7&gt;C7,C7,D7*E7)</f>
        <v>0</v>
      </c>
    </row>
    <row r="8" spans="1:10" ht="16.3" thickBot="1" x14ac:dyDescent="0.35">
      <c r="A8" s="21" t="s">
        <v>11</v>
      </c>
      <c r="B8" s="19" t="s">
        <v>12</v>
      </c>
      <c r="C8" s="20">
        <v>6</v>
      </c>
      <c r="D8" s="19" t="str">
        <f t="shared" si="0"/>
        <v xml:space="preserve">3,0 </v>
      </c>
      <c r="E8" s="4"/>
      <c r="F8" s="5">
        <f t="shared" si="1"/>
        <v>0</v>
      </c>
    </row>
    <row r="9" spans="1:10" ht="16.3" thickBot="1" x14ac:dyDescent="0.35">
      <c r="A9" s="21" t="s">
        <v>13</v>
      </c>
      <c r="B9" s="19" t="s">
        <v>14</v>
      </c>
      <c r="C9" s="20">
        <v>2</v>
      </c>
      <c r="D9" s="19" t="str">
        <f t="shared" si="0"/>
        <v xml:space="preserve">2,0 </v>
      </c>
      <c r="E9" s="4"/>
      <c r="F9" s="5">
        <f t="shared" si="1"/>
        <v>0</v>
      </c>
    </row>
    <row r="10" spans="1:10" ht="16.3" thickBot="1" x14ac:dyDescent="0.35">
      <c r="A10" s="21" t="s">
        <v>15</v>
      </c>
      <c r="B10" s="19" t="s">
        <v>16</v>
      </c>
      <c r="C10" s="20">
        <v>1.5</v>
      </c>
      <c r="D10" s="19" t="str">
        <f t="shared" si="0"/>
        <v xml:space="preserve">1,5 </v>
      </c>
      <c r="E10" s="4"/>
      <c r="F10" s="5">
        <f t="shared" si="1"/>
        <v>0</v>
      </c>
    </row>
    <row r="11" spans="1:10" ht="78.900000000000006" thickBot="1" x14ac:dyDescent="0.35">
      <c r="A11" s="21" t="s">
        <v>17</v>
      </c>
      <c r="B11" s="19" t="s">
        <v>18</v>
      </c>
      <c r="C11" s="20">
        <v>5</v>
      </c>
      <c r="D11" s="19" t="str">
        <f t="shared" si="0"/>
        <v xml:space="preserve">5,0 </v>
      </c>
      <c r="E11" s="4"/>
      <c r="F11" s="5">
        <f t="shared" si="1"/>
        <v>0</v>
      </c>
    </row>
    <row r="12" spans="1:10" ht="16.3" thickBot="1" x14ac:dyDescent="0.35">
      <c r="A12" s="21" t="s">
        <v>19</v>
      </c>
      <c r="B12" s="19" t="s">
        <v>20</v>
      </c>
      <c r="C12" s="20">
        <v>1</v>
      </c>
      <c r="D12" s="19" t="str">
        <f t="shared" si="0"/>
        <v>0,25</v>
      </c>
      <c r="E12" s="4"/>
      <c r="F12" s="5">
        <f t="shared" si="1"/>
        <v>0</v>
      </c>
    </row>
    <row r="13" spans="1:10" ht="16.3" thickBot="1" x14ac:dyDescent="0.35">
      <c r="A13" s="21" t="s">
        <v>21</v>
      </c>
      <c r="B13" s="20" t="s">
        <v>22</v>
      </c>
      <c r="C13" s="20">
        <v>1</v>
      </c>
      <c r="D13" s="19" t="str">
        <f t="shared" si="0"/>
        <v xml:space="preserve">1,0 </v>
      </c>
      <c r="E13" s="4"/>
      <c r="F13" s="5">
        <f t="shared" si="1"/>
        <v>0</v>
      </c>
    </row>
    <row r="14" spans="1:10" ht="16.3" thickBot="1" x14ac:dyDescent="0.35">
      <c r="D14" s="6"/>
      <c r="E14" s="3" t="s">
        <v>23</v>
      </c>
      <c r="F14" s="7">
        <f>IF(SUM(F7:F13)&gt;10,10,SUM(F7:F13))</f>
        <v>0</v>
      </c>
    </row>
    <row r="16" spans="1:10" ht="16.3" thickBot="1" x14ac:dyDescent="0.35">
      <c r="A16" s="8" t="s">
        <v>24</v>
      </c>
    </row>
    <row r="17" spans="1:6" ht="31.95" thickBot="1" x14ac:dyDescent="0.35">
      <c r="A17" s="9" t="s">
        <v>3</v>
      </c>
      <c r="B17" s="10" t="s">
        <v>25</v>
      </c>
      <c r="C17" s="10" t="s">
        <v>5</v>
      </c>
      <c r="D17" s="3" t="s">
        <v>6</v>
      </c>
      <c r="E17" s="3" t="s">
        <v>7</v>
      </c>
      <c r="F17" s="3" t="s">
        <v>8</v>
      </c>
    </row>
    <row r="18" spans="1:6" ht="16.3" thickBot="1" x14ac:dyDescent="0.35">
      <c r="A18" s="23" t="s">
        <v>26</v>
      </c>
      <c r="B18" s="19" t="s">
        <v>27</v>
      </c>
      <c r="C18" s="20">
        <v>6</v>
      </c>
      <c r="D18" s="19" t="str">
        <f>LEFT(B18,4)</f>
        <v xml:space="preserve">1,5 </v>
      </c>
      <c r="E18" s="30"/>
      <c r="F18" s="5">
        <f>IF(D18*E18&gt;C18,C18,D18*E18)</f>
        <v>0</v>
      </c>
    </row>
    <row r="19" spans="1:6" ht="16.3" thickBot="1" x14ac:dyDescent="0.35">
      <c r="A19" s="21" t="s">
        <v>28</v>
      </c>
      <c r="B19" s="19" t="s">
        <v>29</v>
      </c>
      <c r="C19" s="20">
        <v>4</v>
      </c>
      <c r="D19" s="19" t="str">
        <f t="shared" ref="D19:D27" si="2">LEFT(B19,4)</f>
        <v xml:space="preserve">1,0 </v>
      </c>
      <c r="E19" s="30"/>
      <c r="F19" s="5">
        <f>IF(D19*E19&gt;C19,C19,D19*E19)</f>
        <v>0</v>
      </c>
    </row>
    <row r="20" spans="1:6" ht="16.3" thickBot="1" x14ac:dyDescent="0.35">
      <c r="A20" s="23" t="s">
        <v>30</v>
      </c>
      <c r="B20" s="19" t="s">
        <v>10</v>
      </c>
      <c r="C20" s="20">
        <v>10</v>
      </c>
      <c r="D20" s="19" t="str">
        <f t="shared" si="2"/>
        <v xml:space="preserve">5,0 </v>
      </c>
      <c r="E20" s="30"/>
      <c r="F20" s="5">
        <f t="shared" ref="F20:F26" si="3">IF(D20*E20&gt;C20,C20,D20*E20)</f>
        <v>0</v>
      </c>
    </row>
    <row r="21" spans="1:6" ht="16.3" thickBot="1" x14ac:dyDescent="0.35">
      <c r="A21" s="21" t="s">
        <v>31</v>
      </c>
      <c r="B21" s="19" t="s">
        <v>32</v>
      </c>
      <c r="C21" s="20">
        <v>7</v>
      </c>
      <c r="D21" s="19" t="str">
        <f t="shared" si="2"/>
        <v xml:space="preserve">3,5 </v>
      </c>
      <c r="E21" s="30"/>
      <c r="F21" s="5">
        <f t="shared" si="3"/>
        <v>0</v>
      </c>
    </row>
    <row r="22" spans="1:6" ht="20.05" customHeight="1" thickBot="1" x14ac:dyDescent="0.35">
      <c r="A22" s="21" t="s">
        <v>88</v>
      </c>
      <c r="B22" s="19" t="s">
        <v>29</v>
      </c>
      <c r="C22" s="20">
        <v>4</v>
      </c>
      <c r="D22" s="19" t="str">
        <f t="shared" si="2"/>
        <v xml:space="preserve">1,0 </v>
      </c>
      <c r="E22" s="30"/>
      <c r="F22" s="5">
        <f t="shared" si="3"/>
        <v>0</v>
      </c>
    </row>
    <row r="23" spans="1:6" ht="16.3" thickBot="1" x14ac:dyDescent="0.35">
      <c r="A23" s="21" t="s">
        <v>89</v>
      </c>
      <c r="B23" s="19" t="s">
        <v>33</v>
      </c>
      <c r="C23" s="20">
        <v>3</v>
      </c>
      <c r="D23" s="19" t="str">
        <f t="shared" si="2"/>
        <v>0,75</v>
      </c>
      <c r="E23" s="30"/>
      <c r="F23" s="5">
        <f t="shared" si="3"/>
        <v>0</v>
      </c>
    </row>
    <row r="24" spans="1:6" ht="16.3" thickBot="1" x14ac:dyDescent="0.35">
      <c r="A24" s="21" t="s">
        <v>34</v>
      </c>
      <c r="B24" s="19" t="s">
        <v>35</v>
      </c>
      <c r="C24" s="20">
        <v>8</v>
      </c>
      <c r="D24" s="19" t="str">
        <f t="shared" si="2"/>
        <v xml:space="preserve">2,0 </v>
      </c>
      <c r="E24" s="30"/>
      <c r="F24" s="5">
        <f t="shared" si="3"/>
        <v>0</v>
      </c>
    </row>
    <row r="25" spans="1:6" ht="16.3" thickBot="1" x14ac:dyDescent="0.35">
      <c r="A25" s="21" t="s">
        <v>36</v>
      </c>
      <c r="B25" s="19" t="s">
        <v>27</v>
      </c>
      <c r="C25" s="20">
        <v>6</v>
      </c>
      <c r="D25" s="19" t="str">
        <f t="shared" si="2"/>
        <v xml:space="preserve">1,5 </v>
      </c>
      <c r="E25" s="30"/>
      <c r="F25" s="5">
        <f t="shared" si="3"/>
        <v>0</v>
      </c>
    </row>
    <row r="26" spans="1:6" ht="31.95" thickBot="1" x14ac:dyDescent="0.35">
      <c r="A26" s="21" t="s">
        <v>37</v>
      </c>
      <c r="B26" s="19" t="s">
        <v>29</v>
      </c>
      <c r="C26" s="20">
        <v>4</v>
      </c>
      <c r="D26" s="19" t="str">
        <f t="shared" si="2"/>
        <v xml:space="preserve">1,0 </v>
      </c>
      <c r="E26" s="30"/>
      <c r="F26" s="5">
        <f t="shared" si="3"/>
        <v>0</v>
      </c>
    </row>
    <row r="27" spans="1:6" ht="16.3" thickBot="1" x14ac:dyDescent="0.35">
      <c r="A27" s="21" t="s">
        <v>38</v>
      </c>
      <c r="B27" s="19" t="s">
        <v>33</v>
      </c>
      <c r="C27" s="20">
        <v>3</v>
      </c>
      <c r="D27" s="19" t="str">
        <f t="shared" si="2"/>
        <v>0,75</v>
      </c>
      <c r="E27" s="30"/>
      <c r="F27" s="5">
        <f>IF(D27*E27&gt;C27,C27,D27*E27)</f>
        <v>0</v>
      </c>
    </row>
    <row r="28" spans="1:6" ht="16.3" thickBot="1" x14ac:dyDescent="0.35">
      <c r="A28" s="21" t="s">
        <v>39</v>
      </c>
      <c r="B28" s="20" t="s">
        <v>22</v>
      </c>
      <c r="C28" s="20">
        <v>1</v>
      </c>
      <c r="D28" s="19" t="str">
        <f>LEFT(B28,4)</f>
        <v xml:space="preserve">1,0 </v>
      </c>
      <c r="E28" s="30"/>
      <c r="F28" s="5">
        <f>IF(D28*E28&gt;C28,C28,D28*E28)</f>
        <v>0</v>
      </c>
    </row>
    <row r="29" spans="1:6" ht="16.3" thickBot="1" x14ac:dyDescent="0.35">
      <c r="E29" s="3" t="s">
        <v>40</v>
      </c>
      <c r="F29" s="7">
        <f>IF(SUM(F18:F28)&gt;10,10,SUM(F18:F28))</f>
        <v>0</v>
      </c>
    </row>
    <row r="31" spans="1:6" ht="16.3" thickBot="1" x14ac:dyDescent="0.35">
      <c r="A31" s="11" t="s">
        <v>41</v>
      </c>
    </row>
    <row r="32" spans="1:6" ht="31.95" thickBot="1" x14ac:dyDescent="0.35">
      <c r="A32" s="9" t="s">
        <v>3</v>
      </c>
      <c r="B32" s="10" t="s">
        <v>25</v>
      </c>
      <c r="C32" s="10" t="s">
        <v>5</v>
      </c>
      <c r="D32" s="3" t="s">
        <v>6</v>
      </c>
      <c r="E32" s="3" t="s">
        <v>7</v>
      </c>
      <c r="F32" s="3" t="s">
        <v>8</v>
      </c>
    </row>
    <row r="33" spans="1:6" ht="31.95" thickBot="1" x14ac:dyDescent="0.35">
      <c r="A33" s="24" t="s">
        <v>42</v>
      </c>
      <c r="B33" s="25" t="s">
        <v>35</v>
      </c>
      <c r="C33" s="20">
        <v>10</v>
      </c>
      <c r="D33" s="19" t="str">
        <f>LEFT(B33,4)</f>
        <v xml:space="preserve">2,0 </v>
      </c>
      <c r="E33" s="30"/>
      <c r="F33" s="5">
        <f t="shared" ref="F33:F39" si="4">IF(D33*E33&gt;C33,C33,D33*E33)</f>
        <v>0</v>
      </c>
    </row>
    <row r="34" spans="1:6" ht="16.3" thickBot="1" x14ac:dyDescent="0.35">
      <c r="A34" s="24" t="s">
        <v>43</v>
      </c>
      <c r="B34" s="25" t="s">
        <v>27</v>
      </c>
      <c r="C34" s="20">
        <v>7.5</v>
      </c>
      <c r="D34" s="19" t="str">
        <f t="shared" ref="D34:D39" si="5">LEFT(B34,4)</f>
        <v xml:space="preserve">1,5 </v>
      </c>
      <c r="E34" s="30"/>
      <c r="F34" s="5">
        <f t="shared" si="4"/>
        <v>0</v>
      </c>
    </row>
    <row r="35" spans="1:6" ht="31.95" thickBot="1" x14ac:dyDescent="0.35">
      <c r="A35" s="21" t="s">
        <v>44</v>
      </c>
      <c r="B35" s="19" t="s">
        <v>45</v>
      </c>
      <c r="C35" s="20">
        <v>10</v>
      </c>
      <c r="D35" s="19" t="str">
        <f t="shared" si="5"/>
        <v xml:space="preserve">2,5 </v>
      </c>
      <c r="E35" s="30"/>
      <c r="F35" s="5">
        <f t="shared" si="4"/>
        <v>0</v>
      </c>
    </row>
    <row r="36" spans="1:6" ht="31.95" thickBot="1" x14ac:dyDescent="0.35">
      <c r="A36" s="21" t="s">
        <v>46</v>
      </c>
      <c r="B36" s="19" t="s">
        <v>35</v>
      </c>
      <c r="C36" s="20">
        <v>8</v>
      </c>
      <c r="D36" s="19" t="str">
        <f t="shared" si="5"/>
        <v xml:space="preserve">2,0 </v>
      </c>
      <c r="E36" s="30"/>
      <c r="F36" s="5">
        <f t="shared" si="4"/>
        <v>0</v>
      </c>
    </row>
    <row r="37" spans="1:6" ht="31.95" thickBot="1" x14ac:dyDescent="0.35">
      <c r="A37" s="21" t="s">
        <v>47</v>
      </c>
      <c r="B37" s="19" t="s">
        <v>27</v>
      </c>
      <c r="C37" s="20">
        <v>7.5</v>
      </c>
      <c r="D37" s="19" t="str">
        <f t="shared" si="5"/>
        <v xml:space="preserve">1,5 </v>
      </c>
      <c r="E37" s="30"/>
      <c r="F37" s="5">
        <f t="shared" si="4"/>
        <v>0</v>
      </c>
    </row>
    <row r="38" spans="1:6" ht="31.95" thickBot="1" x14ac:dyDescent="0.35">
      <c r="A38" s="21" t="s">
        <v>48</v>
      </c>
      <c r="B38" s="19" t="s">
        <v>29</v>
      </c>
      <c r="C38" s="20">
        <v>5</v>
      </c>
      <c r="D38" s="19" t="str">
        <f t="shared" si="5"/>
        <v xml:space="preserve">1,0 </v>
      </c>
      <c r="E38" s="30"/>
      <c r="F38" s="5">
        <f t="shared" si="4"/>
        <v>0</v>
      </c>
    </row>
    <row r="39" spans="1:6" ht="16.3" thickBot="1" x14ac:dyDescent="0.35">
      <c r="A39" s="21" t="s">
        <v>49</v>
      </c>
      <c r="B39" s="19" t="s">
        <v>29</v>
      </c>
      <c r="C39" s="20">
        <v>1</v>
      </c>
      <c r="D39" s="19" t="str">
        <f t="shared" si="5"/>
        <v xml:space="preserve">1,0 </v>
      </c>
      <c r="E39" s="30"/>
      <c r="F39" s="5">
        <f t="shared" si="4"/>
        <v>0</v>
      </c>
    </row>
    <row r="40" spans="1:6" ht="16.3" thickBot="1" x14ac:dyDescent="0.35">
      <c r="E40" s="3" t="s">
        <v>50</v>
      </c>
      <c r="F40" s="7">
        <f>IF(SUM(F33:F39)&gt;10,10,SUM(F33:F39))</f>
        <v>0</v>
      </c>
    </row>
    <row r="42" spans="1:6" ht="16.3" thickBot="1" x14ac:dyDescent="0.35">
      <c r="A42" s="26" t="s">
        <v>87</v>
      </c>
    </row>
    <row r="43" spans="1:6" ht="31.95" customHeight="1" thickBot="1" x14ac:dyDescent="0.35">
      <c r="A43" s="34" t="s">
        <v>51</v>
      </c>
      <c r="B43" s="12" t="s">
        <v>52</v>
      </c>
      <c r="C43" s="36" t="s">
        <v>5</v>
      </c>
      <c r="D43" s="36" t="s">
        <v>6</v>
      </c>
      <c r="E43" s="36" t="s">
        <v>7</v>
      </c>
      <c r="F43" s="36" t="s">
        <v>8</v>
      </c>
    </row>
    <row r="44" spans="1:6" ht="16.3" thickBot="1" x14ac:dyDescent="0.35">
      <c r="A44" s="35"/>
      <c r="B44" s="13" t="s">
        <v>53</v>
      </c>
      <c r="C44" s="37"/>
      <c r="D44" s="37"/>
      <c r="E44" s="37"/>
      <c r="F44" s="37"/>
    </row>
    <row r="45" spans="1:6" ht="16.3" thickBot="1" x14ac:dyDescent="0.35">
      <c r="A45" s="18" t="s">
        <v>54</v>
      </c>
      <c r="B45" s="27" t="s">
        <v>55</v>
      </c>
      <c r="C45" s="28">
        <v>3</v>
      </c>
      <c r="D45" s="19" t="str">
        <f>LEFT(B45,4)</f>
        <v>0,75</v>
      </c>
      <c r="E45" s="30"/>
      <c r="F45" s="5">
        <f>IF(D45*E45&gt;C45,C45,D45*E45)</f>
        <v>0</v>
      </c>
    </row>
    <row r="46" spans="1:6" ht="16.3" thickBot="1" x14ac:dyDescent="0.35">
      <c r="A46" s="21" t="s">
        <v>56</v>
      </c>
      <c r="B46" s="19" t="s">
        <v>57</v>
      </c>
      <c r="C46" s="29">
        <v>1</v>
      </c>
      <c r="D46" s="19" t="str">
        <f t="shared" ref="D46:D61" si="6">LEFT(B46,4)</f>
        <v>0,25</v>
      </c>
      <c r="E46" s="30"/>
      <c r="F46" s="5">
        <f>IF(D46*E46&gt;C46,C46,D46*E46)</f>
        <v>0</v>
      </c>
    </row>
    <row r="47" spans="1:6" ht="16.3" thickBot="1" x14ac:dyDescent="0.35">
      <c r="A47" s="21" t="s">
        <v>58</v>
      </c>
      <c r="B47" s="19" t="s">
        <v>59</v>
      </c>
      <c r="C47" s="29">
        <v>1</v>
      </c>
      <c r="D47" s="19" t="str">
        <f t="shared" si="6"/>
        <v xml:space="preserve">0,5 </v>
      </c>
      <c r="E47" s="30"/>
      <c r="F47" s="5">
        <f t="shared" ref="F47:F60" si="7">IF(D47*E47&gt;C47,C47,D47*E47)</f>
        <v>0</v>
      </c>
    </row>
    <row r="48" spans="1:6" ht="16.3" thickBot="1" x14ac:dyDescent="0.35">
      <c r="A48" s="21" t="s">
        <v>60</v>
      </c>
      <c r="B48" s="19" t="s">
        <v>61</v>
      </c>
      <c r="C48" s="29">
        <v>2</v>
      </c>
      <c r="D48" s="19" t="str">
        <f t="shared" si="6"/>
        <v xml:space="preserve">1,0 </v>
      </c>
      <c r="E48" s="30"/>
      <c r="F48" s="5">
        <f t="shared" si="7"/>
        <v>0</v>
      </c>
    </row>
    <row r="49" spans="1:6" ht="16.3" thickBot="1" x14ac:dyDescent="0.35">
      <c r="A49" s="21" t="s">
        <v>62</v>
      </c>
      <c r="B49" s="19" t="s">
        <v>63</v>
      </c>
      <c r="C49" s="29">
        <v>2</v>
      </c>
      <c r="D49" s="19" t="str">
        <f t="shared" si="6"/>
        <v xml:space="preserve">1,0 </v>
      </c>
      <c r="E49" s="30"/>
      <c r="F49" s="5">
        <f t="shared" si="7"/>
        <v>0</v>
      </c>
    </row>
    <row r="50" spans="1:6" ht="16.3" thickBot="1" x14ac:dyDescent="0.35">
      <c r="A50" s="21" t="s">
        <v>64</v>
      </c>
      <c r="B50" s="19" t="s">
        <v>65</v>
      </c>
      <c r="C50" s="29">
        <v>3</v>
      </c>
      <c r="D50" s="19" t="str">
        <f t="shared" si="6"/>
        <v xml:space="preserve">1,5 </v>
      </c>
      <c r="E50" s="30"/>
      <c r="F50" s="5">
        <f t="shared" si="7"/>
        <v>0</v>
      </c>
    </row>
    <row r="51" spans="1:6" ht="16.3" thickBot="1" x14ac:dyDescent="0.35">
      <c r="A51" s="21" t="s">
        <v>66</v>
      </c>
      <c r="B51" s="19" t="s">
        <v>67</v>
      </c>
      <c r="C51" s="29">
        <v>10</v>
      </c>
      <c r="D51" s="19" t="str">
        <f t="shared" si="6"/>
        <v>10,0</v>
      </c>
      <c r="E51" s="30"/>
      <c r="F51" s="5">
        <f t="shared" si="7"/>
        <v>0</v>
      </c>
    </row>
    <row r="52" spans="1:6" ht="16.3" thickBot="1" x14ac:dyDescent="0.35">
      <c r="A52" s="21" t="s">
        <v>68</v>
      </c>
      <c r="B52" s="19" t="s">
        <v>69</v>
      </c>
      <c r="C52" s="29">
        <v>8</v>
      </c>
      <c r="D52" s="19" t="str">
        <f t="shared" si="6"/>
        <v xml:space="preserve">8,0 </v>
      </c>
      <c r="E52" s="30"/>
      <c r="F52" s="5">
        <f t="shared" si="7"/>
        <v>0</v>
      </c>
    </row>
    <row r="53" spans="1:6" ht="16.3" thickBot="1" x14ac:dyDescent="0.35">
      <c r="A53" s="21" t="s">
        <v>90</v>
      </c>
      <c r="B53" s="19" t="s">
        <v>70</v>
      </c>
      <c r="C53" s="29">
        <v>6</v>
      </c>
      <c r="D53" s="19" t="str">
        <f t="shared" si="6"/>
        <v xml:space="preserve">2,0 </v>
      </c>
      <c r="E53" s="30"/>
      <c r="F53" s="5">
        <f t="shared" si="7"/>
        <v>0</v>
      </c>
    </row>
    <row r="54" spans="1:6" ht="16.3" thickBot="1" x14ac:dyDescent="0.35">
      <c r="A54" s="21" t="s">
        <v>71</v>
      </c>
      <c r="B54" s="19" t="s">
        <v>61</v>
      </c>
      <c r="C54" s="29">
        <v>3</v>
      </c>
      <c r="D54" s="19" t="str">
        <f t="shared" si="6"/>
        <v xml:space="preserve">1,0 </v>
      </c>
      <c r="E54" s="30"/>
      <c r="F54" s="5">
        <f t="shared" si="7"/>
        <v>0</v>
      </c>
    </row>
    <row r="55" spans="1:6" ht="31.3" customHeight="1" thickBot="1" x14ac:dyDescent="0.35">
      <c r="A55" s="21" t="s">
        <v>72</v>
      </c>
      <c r="B55" s="19" t="s">
        <v>73</v>
      </c>
      <c r="C55" s="29">
        <v>2</v>
      </c>
      <c r="D55" s="19" t="str">
        <f t="shared" si="6"/>
        <v xml:space="preserve">1,0 </v>
      </c>
      <c r="E55" s="30"/>
      <c r="F55" s="5">
        <f t="shared" si="7"/>
        <v>0</v>
      </c>
    </row>
    <row r="56" spans="1:6" ht="22.55" customHeight="1" thickBot="1" x14ac:dyDescent="0.35">
      <c r="A56" s="21" t="s">
        <v>74</v>
      </c>
      <c r="B56" s="19" t="s">
        <v>75</v>
      </c>
      <c r="C56" s="29">
        <v>1.5</v>
      </c>
      <c r="D56" s="19" t="str">
        <f t="shared" si="6"/>
        <v>0,75</v>
      </c>
      <c r="E56" s="30"/>
      <c r="F56" s="5">
        <f t="shared" si="7"/>
        <v>0</v>
      </c>
    </row>
    <row r="57" spans="1:6" ht="28.8" customHeight="1" thickBot="1" x14ac:dyDescent="0.35">
      <c r="A57" s="21" t="s">
        <v>76</v>
      </c>
      <c r="B57" s="19" t="s">
        <v>77</v>
      </c>
      <c r="C57" s="29">
        <v>10</v>
      </c>
      <c r="D57" s="19" t="str">
        <f t="shared" si="6"/>
        <v>10,0</v>
      </c>
      <c r="E57" s="30"/>
      <c r="F57" s="5">
        <f t="shared" si="7"/>
        <v>0</v>
      </c>
    </row>
    <row r="58" spans="1:6" ht="18.8" customHeight="1" thickBot="1" x14ac:dyDescent="0.35">
      <c r="A58" s="21" t="s">
        <v>78</v>
      </c>
      <c r="B58" s="19" t="s">
        <v>79</v>
      </c>
      <c r="C58" s="29">
        <v>2</v>
      </c>
      <c r="D58" s="19" t="str">
        <f t="shared" si="6"/>
        <v xml:space="preserve">2,0 </v>
      </c>
      <c r="E58" s="30"/>
      <c r="F58" s="5">
        <f t="shared" si="7"/>
        <v>0</v>
      </c>
    </row>
    <row r="59" spans="1:6" ht="16.3" thickBot="1" x14ac:dyDescent="0.35">
      <c r="A59" s="21" t="s">
        <v>80</v>
      </c>
      <c r="B59" s="19" t="s">
        <v>81</v>
      </c>
      <c r="C59" s="29">
        <v>2</v>
      </c>
      <c r="D59" s="19" t="str">
        <f t="shared" si="6"/>
        <v xml:space="preserve">1,0 </v>
      </c>
      <c r="E59" s="30"/>
      <c r="F59" s="5">
        <f t="shared" si="7"/>
        <v>0</v>
      </c>
    </row>
    <row r="60" spans="1:6" ht="16.3" thickBot="1" x14ac:dyDescent="0.35">
      <c r="A60" s="21" t="s">
        <v>82</v>
      </c>
      <c r="B60" s="19" t="s">
        <v>22</v>
      </c>
      <c r="C60" s="29">
        <v>1</v>
      </c>
      <c r="D60" s="19" t="str">
        <f t="shared" si="6"/>
        <v xml:space="preserve">1,0 </v>
      </c>
      <c r="E60" s="30"/>
      <c r="F60" s="5">
        <f t="shared" si="7"/>
        <v>0</v>
      </c>
    </row>
    <row r="61" spans="1:6" ht="16.3" thickBot="1" x14ac:dyDescent="0.35">
      <c r="A61" s="14"/>
      <c r="B61" s="15"/>
      <c r="D61" s="16" t="str">
        <f t="shared" si="6"/>
        <v/>
      </c>
      <c r="E61" s="3" t="s">
        <v>83</v>
      </c>
      <c r="F61" s="7">
        <f>IF(SUM(F45:F60)&gt;10,10,SUM(F45:F60))</f>
        <v>0</v>
      </c>
    </row>
    <row r="62" spans="1:6" ht="16.3" thickBot="1" x14ac:dyDescent="0.35">
      <c r="A62" s="1" t="s">
        <v>84</v>
      </c>
      <c r="B62" s="7">
        <f>(F14*1+F29*2+F40*3+F61*4)/10</f>
        <v>0</v>
      </c>
    </row>
    <row r="63" spans="1:6" ht="15.65" thickBot="1" x14ac:dyDescent="0.35"/>
    <row r="64" spans="1:6" ht="16.3" thickBot="1" x14ac:dyDescent="0.35">
      <c r="A64" s="1" t="s">
        <v>85</v>
      </c>
      <c r="B64" s="17">
        <f>(5*B62+B3*5)/10</f>
        <v>0</v>
      </c>
    </row>
  </sheetData>
  <sheetProtection algorithmName="SHA-512" hashValue="fKkxi5UvcnfbsRl4PlZLb7VqmY3crl+0mwCvz8rEHze2hmkMBa1UrDeXDbL0wWkF+EYIz1F5d2HGCHqbzosbkA==" saltValue="7mHmCFBKo+jSxqZ4XSzXbQ==" spinCount="100000" sheet="1" objects="1" scenarios="1" selectLockedCells="1"/>
  <mergeCells count="7">
    <mergeCell ref="A1:B1"/>
    <mergeCell ref="D1:J1"/>
    <mergeCell ref="A43:A44"/>
    <mergeCell ref="C43:C44"/>
    <mergeCell ref="D43:D44"/>
    <mergeCell ref="E43:E44"/>
    <mergeCell ref="F43:F44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Mestrado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de Almeida Albuquerque</dc:creator>
  <cp:lastModifiedBy>Allan de Almeida Albuquerque</cp:lastModifiedBy>
  <dcterms:created xsi:type="dcterms:W3CDTF">2021-07-21T02:25:39Z</dcterms:created>
  <dcterms:modified xsi:type="dcterms:W3CDTF">2021-07-22T02:55:27Z</dcterms:modified>
</cp:coreProperties>
</file>